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c4606a0fcfa529b/ドキュメント/記事用/クイズビンゴ/"/>
    </mc:Choice>
  </mc:AlternateContent>
  <xr:revisionPtr revIDLastSave="54" documentId="8_{828BAD9F-831F-497C-A41D-5B6F6AEEB10B}" xr6:coauthVersionLast="47" xr6:coauthVersionMax="47" xr10:uidLastSave="{062B5FA9-5D34-40B3-8D8C-54F3196BCFDD}"/>
  <bookViews>
    <workbookView xWindow="-120" yWindow="-120" windowWidth="23280" windowHeight="14880" activeTab="2" xr2:uid="{A4FAE6E2-E92E-4AB0-8735-594F81F8AA63}"/>
  </bookViews>
  <sheets>
    <sheet name="通常ビンゴ" sheetId="13" r:id="rId1"/>
    <sheet name="オリジナルビンゴ（VLOOKUP）" sheetId="1" r:id="rId2"/>
    <sheet name="オリジナルビンゴ（XLOOKUP）" sheetId="12" r:id="rId3"/>
  </sheets>
  <definedNames>
    <definedName name="_xlnm.Print_Area" localSheetId="1">'オリジナルビンゴ（VLOOKUP）'!$A$2:$Q$7</definedName>
    <definedName name="_xlnm.Print_Area" localSheetId="2">'オリジナルビンゴ（XLOOKUP）'!$A$2:$Q$7</definedName>
    <definedName name="_xlnm.Print_Area" localSheetId="0">通常ビンゴ!$A$2:$Q$7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7" i="13" l="1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B87" i="13" l="1"/>
  <c r="Q7" i="13" s="1"/>
  <c r="B62" i="13"/>
  <c r="K7" i="13" s="1"/>
  <c r="B24" i="13"/>
  <c r="B32" i="13"/>
  <c r="D7" i="13" s="1"/>
  <c r="B40" i="13"/>
  <c r="G5" i="13" s="1"/>
  <c r="B48" i="13"/>
  <c r="I3" i="13" s="1"/>
  <c r="B56" i="13"/>
  <c r="J6" i="13" s="1"/>
  <c r="B64" i="13"/>
  <c r="M4" i="13" s="1"/>
  <c r="B72" i="13"/>
  <c r="N7" i="13" s="1"/>
  <c r="B80" i="13"/>
  <c r="P5" i="13" s="1"/>
  <c r="B26" i="13"/>
  <c r="C6" i="13" s="1"/>
  <c r="B34" i="13"/>
  <c r="E4" i="13" s="1"/>
  <c r="B42" i="13"/>
  <c r="G7" i="13" s="1"/>
  <c r="B50" i="13"/>
  <c r="B58" i="13"/>
  <c r="K3" i="13" s="1"/>
  <c r="B66" i="13"/>
  <c r="M6" i="13" s="1"/>
  <c r="B74" i="13"/>
  <c r="O4" i="13" s="1"/>
  <c r="B82" i="13"/>
  <c r="P7" i="13" s="1"/>
  <c r="B20" i="13"/>
  <c r="B28" i="13"/>
  <c r="D3" i="13" s="1"/>
  <c r="B36" i="13"/>
  <c r="E6" i="13" s="1"/>
  <c r="B44" i="13"/>
  <c r="H4" i="13" s="1"/>
  <c r="B52" i="13"/>
  <c r="I7" i="13" s="1"/>
  <c r="B60" i="13"/>
  <c r="K5" i="13" s="1"/>
  <c r="B68" i="13"/>
  <c r="N3" i="13" s="1"/>
  <c r="B76" i="13"/>
  <c r="O6" i="13" s="1"/>
  <c r="B84" i="13"/>
  <c r="Q4" i="13" s="1"/>
  <c r="B30" i="13"/>
  <c r="D5" i="13" s="1"/>
  <c r="B38" i="13"/>
  <c r="G3" i="13" s="1"/>
  <c r="B46" i="13"/>
  <c r="H6" i="13" s="1"/>
  <c r="B54" i="13"/>
  <c r="J4" i="13" s="1"/>
  <c r="B70" i="13"/>
  <c r="N5" i="13" s="1"/>
  <c r="B78" i="13"/>
  <c r="P3" i="13" s="1"/>
  <c r="B86" i="13"/>
  <c r="Q6" i="13" s="1"/>
  <c r="B16" i="13"/>
  <c r="A6" i="13" s="1"/>
  <c r="B13" i="13"/>
  <c r="A3" i="13" s="1"/>
  <c r="B21" i="13"/>
  <c r="B6" i="13" s="1"/>
  <c r="B33" i="13"/>
  <c r="E3" i="13" s="1"/>
  <c r="B41" i="13"/>
  <c r="G6" i="13" s="1"/>
  <c r="B49" i="13"/>
  <c r="I4" i="13" s="1"/>
  <c r="B53" i="13"/>
  <c r="J3" i="13" s="1"/>
  <c r="B57" i="13"/>
  <c r="J7" i="13" s="1"/>
  <c r="B61" i="13"/>
  <c r="K6" i="13" s="1"/>
  <c r="B65" i="13"/>
  <c r="M5" i="13" s="1"/>
  <c r="B73" i="13"/>
  <c r="O3" i="13" s="1"/>
  <c r="B77" i="13"/>
  <c r="O7" i="13" s="1"/>
  <c r="B81" i="13"/>
  <c r="P6" i="13" s="1"/>
  <c r="B85" i="13"/>
  <c r="Q5" i="13" s="1"/>
  <c r="B29" i="13"/>
  <c r="D4" i="13" s="1"/>
  <c r="B69" i="13"/>
  <c r="N4" i="13" s="1"/>
  <c r="B17" i="13"/>
  <c r="A7" i="13" s="1"/>
  <c r="B25" i="13"/>
  <c r="B45" i="13"/>
  <c r="H5" i="13" s="1"/>
  <c r="B14" i="13"/>
  <c r="A4" i="13" s="1"/>
  <c r="B18" i="13"/>
  <c r="B3" i="13" s="1"/>
  <c r="B22" i="13"/>
  <c r="B7" i="13" s="1"/>
  <c r="B37" i="13"/>
  <c r="E7" i="13" s="1"/>
  <c r="B15" i="13"/>
  <c r="A5" i="13" s="1"/>
  <c r="B19" i="13"/>
  <c r="B23" i="13"/>
  <c r="C3" i="13" s="1"/>
  <c r="B27" i="13"/>
  <c r="C7" i="13" s="1"/>
  <c r="B31" i="13"/>
  <c r="D6" i="13" s="1"/>
  <c r="B35" i="13"/>
  <c r="E5" i="13" s="1"/>
  <c r="B39" i="13"/>
  <c r="G4" i="13" s="1"/>
  <c r="B43" i="13"/>
  <c r="H3" i="13" s="1"/>
  <c r="B47" i="13"/>
  <c r="H7" i="13" s="1"/>
  <c r="B51" i="13"/>
  <c r="I6" i="13" s="1"/>
  <c r="B55" i="13"/>
  <c r="J5" i="13" s="1"/>
  <c r="B59" i="13"/>
  <c r="K4" i="13" s="1"/>
  <c r="B63" i="13"/>
  <c r="M3" i="13" s="1"/>
  <c r="B67" i="13"/>
  <c r="M7" i="13" s="1"/>
  <c r="B71" i="13"/>
  <c r="N6" i="13" s="1"/>
  <c r="B75" i="13"/>
  <c r="B79" i="13"/>
  <c r="P4" i="13" s="1"/>
  <c r="B83" i="13"/>
  <c r="Q3" i="13" s="1"/>
  <c r="B19" i="12"/>
  <c r="B27" i="12"/>
  <c r="B83" i="12"/>
  <c r="B17" i="12"/>
  <c r="B25" i="12"/>
  <c r="B33" i="12"/>
  <c r="B41" i="12"/>
  <c r="B49" i="12"/>
  <c r="B57" i="12"/>
  <c r="B65" i="12"/>
  <c r="B73" i="12"/>
  <c r="B81" i="12"/>
  <c r="B18" i="12"/>
  <c r="B26" i="12"/>
  <c r="B34" i="12"/>
  <c r="B42" i="12"/>
  <c r="B50" i="12"/>
  <c r="B58" i="12"/>
  <c r="B66" i="12"/>
  <c r="B74" i="12"/>
  <c r="B82" i="12"/>
  <c r="B67" i="12"/>
  <c r="B20" i="12"/>
  <c r="B28" i="12"/>
  <c r="B36" i="12"/>
  <c r="B44" i="12"/>
  <c r="B52" i="12"/>
  <c r="B60" i="12"/>
  <c r="B68" i="12"/>
  <c r="B76" i="12"/>
  <c r="B84" i="12"/>
  <c r="B35" i="12"/>
  <c r="B43" i="12"/>
  <c r="B59" i="12"/>
  <c r="B37" i="12"/>
  <c r="B53" i="12"/>
  <c r="B69" i="12"/>
  <c r="B77" i="12"/>
  <c r="B85" i="12"/>
  <c r="B75" i="12"/>
  <c r="B29" i="12"/>
  <c r="B61" i="12"/>
  <c r="B14" i="12"/>
  <c r="B22" i="12"/>
  <c r="B30" i="12"/>
  <c r="B38" i="12"/>
  <c r="B46" i="12"/>
  <c r="B54" i="12"/>
  <c r="B62" i="12"/>
  <c r="B70" i="12"/>
  <c r="B78" i="12"/>
  <c r="B86" i="12"/>
  <c r="B21" i="12"/>
  <c r="B45" i="12"/>
  <c r="B15" i="12"/>
  <c r="B23" i="12"/>
  <c r="B31" i="12"/>
  <c r="B39" i="12"/>
  <c r="B47" i="12"/>
  <c r="B55" i="12"/>
  <c r="B63" i="12"/>
  <c r="B71" i="12"/>
  <c r="B79" i="12"/>
  <c r="B87" i="12"/>
  <c r="B51" i="12"/>
  <c r="B16" i="12"/>
  <c r="B24" i="12"/>
  <c r="B32" i="12"/>
  <c r="B40" i="12"/>
  <c r="B48" i="12"/>
  <c r="B56" i="12"/>
  <c r="B64" i="12"/>
  <c r="B72" i="12"/>
  <c r="B80" i="12"/>
  <c r="B88" i="12"/>
  <c r="A3" i="12" l="1"/>
  <c r="C4" i="13"/>
  <c r="B5" i="13"/>
  <c r="B4" i="13"/>
  <c r="Q6" i="12"/>
  <c r="Q7" i="12"/>
  <c r="Q5" i="12"/>
  <c r="Q4" i="12"/>
  <c r="Q3" i="12"/>
  <c r="P7" i="12"/>
  <c r="P6" i="12"/>
  <c r="P5" i="12"/>
  <c r="P4" i="12"/>
  <c r="P3" i="12"/>
  <c r="O7" i="12"/>
  <c r="O6" i="12"/>
  <c r="O4" i="12"/>
  <c r="O3" i="12"/>
  <c r="N7" i="12"/>
  <c r="N6" i="12"/>
  <c r="N5" i="12"/>
  <c r="N4" i="12"/>
  <c r="N3" i="12"/>
  <c r="M7" i="12"/>
  <c r="M6" i="12"/>
  <c r="M5" i="12"/>
  <c r="M4" i="12"/>
  <c r="M3" i="12"/>
  <c r="K7" i="12"/>
  <c r="K6" i="12"/>
  <c r="K5" i="12"/>
  <c r="K4" i="12"/>
  <c r="K3" i="12"/>
  <c r="J7" i="12"/>
  <c r="J6" i="12"/>
  <c r="J5" i="12"/>
  <c r="J4" i="12"/>
  <c r="J3" i="12"/>
  <c r="I7" i="12"/>
  <c r="I6" i="12"/>
  <c r="I4" i="12"/>
  <c r="I3" i="12"/>
  <c r="H7" i="12"/>
  <c r="H6" i="12"/>
  <c r="H5" i="12"/>
  <c r="H4" i="12"/>
  <c r="H3" i="12"/>
  <c r="G7" i="12"/>
  <c r="G6" i="12"/>
  <c r="G5" i="12"/>
  <c r="G4" i="12"/>
  <c r="G3" i="12"/>
  <c r="E7" i="12"/>
  <c r="E6" i="12"/>
  <c r="E5" i="12"/>
  <c r="E4" i="12"/>
  <c r="E3" i="12"/>
  <c r="D7" i="12"/>
  <c r="D6" i="12"/>
  <c r="D5" i="12"/>
  <c r="D4" i="12"/>
  <c r="D3" i="12"/>
  <c r="C7" i="12"/>
  <c r="C6" i="12"/>
  <c r="C4" i="12"/>
  <c r="C3" i="12"/>
  <c r="B7" i="12"/>
  <c r="B6" i="12"/>
  <c r="B5" i="12"/>
  <c r="B4" i="12"/>
  <c r="B3" i="12"/>
  <c r="A6" i="12"/>
  <c r="A7" i="12"/>
  <c r="A5" i="12"/>
  <c r="A4" i="12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36" i="1"/>
  <c r="A37" i="1"/>
  <c r="A38" i="1"/>
  <c r="A24" i="1"/>
  <c r="A25" i="1"/>
  <c r="A26" i="1"/>
  <c r="A27" i="1"/>
  <c r="A28" i="1"/>
  <c r="A29" i="1"/>
  <c r="A30" i="1"/>
  <c r="A31" i="1"/>
  <c r="A32" i="1"/>
  <c r="A33" i="1"/>
  <c r="A34" i="1"/>
  <c r="A35" i="1"/>
  <c r="A15" i="1"/>
  <c r="A16" i="1"/>
  <c r="A17" i="1"/>
  <c r="A18" i="1"/>
  <c r="A19" i="1"/>
  <c r="A20" i="1"/>
  <c r="A21" i="1"/>
  <c r="A22" i="1"/>
  <c r="A23" i="1"/>
  <c r="A14" i="1"/>
  <c r="B14" i="1" l="1"/>
  <c r="A3" i="1" s="1"/>
  <c r="B44" i="1"/>
  <c r="H3" i="1" s="1"/>
  <c r="B45" i="1"/>
  <c r="H4" i="1" s="1"/>
  <c r="B60" i="1"/>
  <c r="K4" i="1" s="1"/>
  <c r="B59" i="1"/>
  <c r="K3" i="1" s="1"/>
  <c r="B51" i="1"/>
  <c r="B43" i="1"/>
  <c r="G7" i="1" s="1"/>
  <c r="B61" i="1"/>
  <c r="K5" i="1" s="1"/>
  <c r="B68" i="1"/>
  <c r="M7" i="1" s="1"/>
  <c r="B78" i="1"/>
  <c r="O7" i="1" s="1"/>
  <c r="B58" i="1"/>
  <c r="J7" i="1" s="1"/>
  <c r="B85" i="1"/>
  <c r="Q4" i="1" s="1"/>
  <c r="B53" i="1"/>
  <c r="I7" i="1" s="1"/>
  <c r="B76" i="1"/>
  <c r="B83" i="1"/>
  <c r="P7" i="1" s="1"/>
  <c r="B67" i="1"/>
  <c r="M6" i="1" s="1"/>
  <c r="B82" i="1"/>
  <c r="P6" i="1" s="1"/>
  <c r="B66" i="1"/>
  <c r="M5" i="1" s="1"/>
  <c r="B42" i="1"/>
  <c r="G6" i="1" s="1"/>
  <c r="B81" i="1"/>
  <c r="P5" i="1" s="1"/>
  <c r="B73" i="1"/>
  <c r="N7" i="1" s="1"/>
  <c r="B65" i="1"/>
  <c r="M4" i="1" s="1"/>
  <c r="B57" i="1"/>
  <c r="J6" i="1" s="1"/>
  <c r="B49" i="1"/>
  <c r="I3" i="1" s="1"/>
  <c r="B41" i="1"/>
  <c r="G5" i="1" s="1"/>
  <c r="B69" i="1"/>
  <c r="N3" i="1" s="1"/>
  <c r="B84" i="1"/>
  <c r="Q3" i="1" s="1"/>
  <c r="B52" i="1"/>
  <c r="I6" i="1" s="1"/>
  <c r="B75" i="1"/>
  <c r="O4" i="1" s="1"/>
  <c r="B74" i="1"/>
  <c r="O3" i="1" s="1"/>
  <c r="B50" i="1"/>
  <c r="I4" i="1" s="1"/>
  <c r="B88" i="1"/>
  <c r="Q7" i="1" s="1"/>
  <c r="B80" i="1"/>
  <c r="P4" i="1" s="1"/>
  <c r="B72" i="1"/>
  <c r="N6" i="1" s="1"/>
  <c r="B64" i="1"/>
  <c r="M3" i="1" s="1"/>
  <c r="B56" i="1"/>
  <c r="J5" i="1" s="1"/>
  <c r="B48" i="1"/>
  <c r="H7" i="1" s="1"/>
  <c r="B40" i="1"/>
  <c r="G4" i="1" s="1"/>
  <c r="B77" i="1"/>
  <c r="O6" i="1" s="1"/>
  <c r="B87" i="1"/>
  <c r="Q6" i="1" s="1"/>
  <c r="B79" i="1"/>
  <c r="P3" i="1" s="1"/>
  <c r="B71" i="1"/>
  <c r="N5" i="1" s="1"/>
  <c r="B63" i="1"/>
  <c r="K7" i="1" s="1"/>
  <c r="B55" i="1"/>
  <c r="J4" i="1" s="1"/>
  <c r="B47" i="1"/>
  <c r="H6" i="1" s="1"/>
  <c r="B39" i="1"/>
  <c r="G3" i="1" s="1"/>
  <c r="B62" i="1"/>
  <c r="K6" i="1" s="1"/>
  <c r="B30" i="1"/>
  <c r="D4" i="1" s="1"/>
  <c r="B37" i="1"/>
  <c r="E6" i="1" s="1"/>
  <c r="B70" i="1"/>
  <c r="N4" i="1" s="1"/>
  <c r="B16" i="1"/>
  <c r="A5" i="1" s="1"/>
  <c r="B36" i="1"/>
  <c r="E5" i="1" s="1"/>
  <c r="B54" i="1"/>
  <c r="J3" i="1" s="1"/>
  <c r="B19" i="1"/>
  <c r="B3" i="1" s="1"/>
  <c r="B28" i="1"/>
  <c r="C7" i="1" s="1"/>
  <c r="B46" i="1"/>
  <c r="H5" i="1" s="1"/>
  <c r="B29" i="1"/>
  <c r="D3" i="1" s="1"/>
  <c r="B23" i="1"/>
  <c r="B7" i="1" s="1"/>
  <c r="B34" i="1"/>
  <c r="E3" i="1" s="1"/>
  <c r="B26" i="1"/>
  <c r="B86" i="1"/>
  <c r="Q5" i="1" s="1"/>
  <c r="B33" i="1"/>
  <c r="D7" i="1" s="1"/>
  <c r="B25" i="1"/>
  <c r="C4" i="1" s="1"/>
  <c r="B20" i="1"/>
  <c r="B4" i="1" s="1"/>
  <c r="B32" i="1"/>
  <c r="D6" i="1" s="1"/>
  <c r="B24" i="1"/>
  <c r="C3" i="1" s="1"/>
  <c r="B15" i="1"/>
  <c r="A4" i="1" s="1"/>
  <c r="B38" i="1"/>
  <c r="E7" i="1" s="1"/>
  <c r="B22" i="1"/>
  <c r="B6" i="1" s="1"/>
  <c r="B21" i="1"/>
  <c r="B5" i="1" s="1"/>
  <c r="B31" i="1"/>
  <c r="D5" i="1" s="1"/>
  <c r="B18" i="1"/>
  <c r="A7" i="1" s="1"/>
  <c r="B17" i="1"/>
  <c r="A6" i="1" s="1"/>
  <c r="B35" i="1"/>
  <c r="E4" i="1" s="1"/>
  <c r="B27" i="1"/>
  <c r="C6" i="1" s="1"/>
</calcChain>
</file>

<file path=xl/sharedStrings.xml><?xml version="1.0" encoding="utf-8"?>
<sst xmlns="http://schemas.openxmlformats.org/spreadsheetml/2006/main" count="218" uniqueCount="87">
  <si>
    <t>FREE</t>
    <phoneticPr fontId="1"/>
  </si>
  <si>
    <t>RAND関数</t>
    <rPh sb="4" eb="6">
      <t>カンスウ</t>
    </rPh>
    <phoneticPr fontId="1"/>
  </si>
  <si>
    <t>RANK関数</t>
    <rPh sb="4" eb="6">
      <t>カンスウ</t>
    </rPh>
    <phoneticPr fontId="1"/>
  </si>
  <si>
    <t>通し番号</t>
    <rPh sb="0" eb="1">
      <t>トオ</t>
    </rPh>
    <rPh sb="2" eb="4">
      <t>バンゴウ</t>
    </rPh>
    <phoneticPr fontId="1"/>
  </si>
  <si>
    <t>ロシア</t>
  </si>
  <si>
    <t>カナダ</t>
  </si>
  <si>
    <t>米国</t>
  </si>
  <si>
    <t>中国</t>
  </si>
  <si>
    <t>ブラジル</t>
  </si>
  <si>
    <t>オーストラリア</t>
  </si>
  <si>
    <t>インド</t>
  </si>
  <si>
    <t>アルゼンチン</t>
  </si>
  <si>
    <t>カザフスタン</t>
  </si>
  <si>
    <t>アルジェリア</t>
  </si>
  <si>
    <t>コンゴ民主共和国</t>
  </si>
  <si>
    <t>サウジアラビア</t>
  </si>
  <si>
    <t>メキシコ</t>
  </si>
  <si>
    <t>インドネシア</t>
  </si>
  <si>
    <t>スーダン</t>
  </si>
  <si>
    <t>リビア</t>
  </si>
  <si>
    <t>イラン</t>
  </si>
  <si>
    <t>モンゴル</t>
  </si>
  <si>
    <t>ペルー</t>
  </si>
  <si>
    <t>チャド</t>
  </si>
  <si>
    <t>ニジェール</t>
  </si>
  <si>
    <t>アンゴラ</t>
  </si>
  <si>
    <t>マリ</t>
  </si>
  <si>
    <t>南アフリカ</t>
  </si>
  <si>
    <t>コロンビア</t>
  </si>
  <si>
    <t>エチオピア</t>
  </si>
  <si>
    <t>ボリビア</t>
  </si>
  <si>
    <t>モーリタニア</t>
  </si>
  <si>
    <t>エジプト</t>
  </si>
  <si>
    <t>タンザニア</t>
  </si>
  <si>
    <t>ナイジェリア</t>
  </si>
  <si>
    <t>ベネズエラ</t>
  </si>
  <si>
    <t>ナミビア</t>
  </si>
  <si>
    <t>モザンビーク</t>
  </si>
  <si>
    <t>パキスタン</t>
  </si>
  <si>
    <t>トルコ</t>
  </si>
  <si>
    <t>チリ</t>
  </si>
  <si>
    <t>ザンビア</t>
  </si>
  <si>
    <t>ミャンマー</t>
  </si>
  <si>
    <t>アフガニスタン</t>
  </si>
  <si>
    <t>南スーダン</t>
  </si>
  <si>
    <t>ソマリア</t>
  </si>
  <si>
    <t>ノルウェー</t>
  </si>
  <si>
    <t>中央アフリカ</t>
  </si>
  <si>
    <t>ウクライナ</t>
  </si>
  <si>
    <t>マダガスカル</t>
  </si>
  <si>
    <t>ボツワナ</t>
  </si>
  <si>
    <t>ケニア</t>
  </si>
  <si>
    <t>フランス</t>
  </si>
  <si>
    <t>スウェーデン</t>
  </si>
  <si>
    <t>イエメン</t>
  </si>
  <si>
    <t>タイ</t>
  </si>
  <si>
    <t>スペイン</t>
  </si>
  <si>
    <t>トルクメニスタン</t>
  </si>
  <si>
    <t>カメルーン</t>
  </si>
  <si>
    <t>パプアニューギニア</t>
  </si>
  <si>
    <t>ウズベキスタン</t>
  </si>
  <si>
    <t>モロッコ</t>
  </si>
  <si>
    <t>イラク</t>
  </si>
  <si>
    <t>グリーンランド</t>
  </si>
  <si>
    <t>パラグアイ</t>
  </si>
  <si>
    <t>ジンバブエ</t>
  </si>
  <si>
    <t>日本</t>
  </si>
  <si>
    <t>ドイツ</t>
  </si>
  <si>
    <t>コンゴ共和国</t>
  </si>
  <si>
    <t>フィンランド</t>
  </si>
  <si>
    <t>ベトナム</t>
  </si>
  <si>
    <t>マレーシア</t>
  </si>
  <si>
    <t>コートジボワール</t>
  </si>
  <si>
    <t>ポーランド</t>
  </si>
  <si>
    <t>オマーン</t>
  </si>
  <si>
    <t>イタリア</t>
  </si>
  <si>
    <t>フィリピン</t>
  </si>
  <si>
    <t>ブルキナファソ</t>
  </si>
  <si>
    <t>ニュージーランド</t>
  </si>
  <si>
    <t>オリジナルの答え</t>
    <rPh sb="6" eb="7">
      <t>コタ</t>
    </rPh>
    <phoneticPr fontId="1"/>
  </si>
  <si>
    <t>B</t>
    <phoneticPr fontId="1"/>
  </si>
  <si>
    <t>I</t>
    <phoneticPr fontId="1"/>
  </si>
  <si>
    <t>N</t>
    <phoneticPr fontId="1"/>
  </si>
  <si>
    <t>G</t>
    <phoneticPr fontId="1"/>
  </si>
  <si>
    <t>O</t>
    <phoneticPr fontId="1"/>
  </si>
  <si>
    <t>オリジナルの答えを好みのものに打ち変えて使用する。</t>
    <rPh sb="6" eb="7">
      <t>コタ</t>
    </rPh>
    <rPh sb="9" eb="10">
      <t>コノ</t>
    </rPh>
    <rPh sb="15" eb="16">
      <t>ウ</t>
    </rPh>
    <rPh sb="17" eb="18">
      <t>カ</t>
    </rPh>
    <rPh sb="20" eb="22">
      <t>シヨウ</t>
    </rPh>
    <phoneticPr fontId="1"/>
  </si>
  <si>
    <t>Ｆ９キーで更新する。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</si>
</sst>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HG創英角ﾎﾟｯﾌﾟ体"/>
      <family val="3"/>
      <charset val="128"/>
    </font>
    <font>
      <b/>
      <sz val="48"/>
      <color theme="1"/>
      <name val="Verdana"/>
      <family val="2"/>
    </font>
    <font>
      <b/>
      <sz val="48"/>
      <color theme="0"/>
      <name val="Verdana"/>
      <family val="2"/>
    </font>
    <font>
      <b/>
      <sz val="48"/>
      <color theme="5"/>
      <name val="Verdana"/>
      <family val="2"/>
    </font>
    <font>
      <b/>
      <sz val="48"/>
      <color theme="9"/>
      <name val="Verdana"/>
      <family val="2"/>
    </font>
    <font>
      <b/>
      <sz val="11"/>
      <color rgb="FFFF000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0" fontId="0" fillId="6" borderId="10" xfId="0" applyFill="1" applyBorder="1" applyAlignment="1">
      <alignment horizontal="left" vertical="center"/>
    </xf>
    <xf numFmtId="0" fontId="0" fillId="6" borderId="11" xfId="0" applyFill="1" applyBorder="1" applyAlignment="1">
      <alignment horizontal="left" vertical="center"/>
    </xf>
    <xf numFmtId="0" fontId="0" fillId="6" borderId="7" xfId="0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6" borderId="8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6" borderId="0" xfId="0" applyFill="1">
      <alignment vertical="center"/>
    </xf>
    <xf numFmtId="0" fontId="7" fillId="7" borderId="0" xfId="0" applyFont="1" applyFill="1">
      <alignment vertical="center"/>
    </xf>
    <xf numFmtId="0" fontId="0" fillId="7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71438</xdr:rowOff>
    </xdr:from>
    <xdr:to>
      <xdr:col>2</xdr:col>
      <xdr:colOff>647700</xdr:colOff>
      <xdr:row>4</xdr:row>
      <xdr:rowOff>652463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8B8C1CB-CA77-4D27-ADCD-6DAFF4792DCC}"/>
            </a:ext>
          </a:extLst>
        </xdr:cNvPr>
        <xdr:cNvSpPr/>
      </xdr:nvSpPr>
      <xdr:spPr>
        <a:xfrm>
          <a:off x="1495425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8</xdr:col>
      <xdr:colOff>57150</xdr:colOff>
      <xdr:row>4</xdr:row>
      <xdr:rowOff>71438</xdr:rowOff>
    </xdr:from>
    <xdr:to>
      <xdr:col>8</xdr:col>
      <xdr:colOff>638175</xdr:colOff>
      <xdr:row>4</xdr:row>
      <xdr:rowOff>652463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B4FB41E-09FD-459C-A7FA-E328D930AAD4}"/>
            </a:ext>
          </a:extLst>
        </xdr:cNvPr>
        <xdr:cNvSpPr/>
      </xdr:nvSpPr>
      <xdr:spPr>
        <a:xfrm>
          <a:off x="5343525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14</xdr:col>
      <xdr:colOff>47625</xdr:colOff>
      <xdr:row>4</xdr:row>
      <xdr:rowOff>71438</xdr:rowOff>
    </xdr:from>
    <xdr:to>
      <xdr:col>14</xdr:col>
      <xdr:colOff>628650</xdr:colOff>
      <xdr:row>4</xdr:row>
      <xdr:rowOff>652463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2735B31-B85B-482F-8F81-F22372341A89}"/>
            </a:ext>
          </a:extLst>
        </xdr:cNvPr>
        <xdr:cNvSpPr/>
      </xdr:nvSpPr>
      <xdr:spPr>
        <a:xfrm>
          <a:off x="9048750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71438</xdr:rowOff>
    </xdr:from>
    <xdr:to>
      <xdr:col>2</xdr:col>
      <xdr:colOff>647700</xdr:colOff>
      <xdr:row>4</xdr:row>
      <xdr:rowOff>652463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CDEE736-E8E5-4A31-98C3-A08EFD157A22}"/>
            </a:ext>
          </a:extLst>
        </xdr:cNvPr>
        <xdr:cNvSpPr/>
      </xdr:nvSpPr>
      <xdr:spPr>
        <a:xfrm>
          <a:off x="1495425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8</xdr:col>
      <xdr:colOff>57150</xdr:colOff>
      <xdr:row>4</xdr:row>
      <xdr:rowOff>71438</xdr:rowOff>
    </xdr:from>
    <xdr:to>
      <xdr:col>8</xdr:col>
      <xdr:colOff>638175</xdr:colOff>
      <xdr:row>4</xdr:row>
      <xdr:rowOff>652463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24DBE52-15C5-4FB5-8F96-0AF4B979F379}"/>
            </a:ext>
          </a:extLst>
        </xdr:cNvPr>
        <xdr:cNvSpPr/>
      </xdr:nvSpPr>
      <xdr:spPr>
        <a:xfrm>
          <a:off x="5286375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14</xdr:col>
      <xdr:colOff>47625</xdr:colOff>
      <xdr:row>4</xdr:row>
      <xdr:rowOff>71438</xdr:rowOff>
    </xdr:from>
    <xdr:to>
      <xdr:col>14</xdr:col>
      <xdr:colOff>628650</xdr:colOff>
      <xdr:row>4</xdr:row>
      <xdr:rowOff>652463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8A03C93-E600-4679-B8EF-9F3C7B4D702C}"/>
            </a:ext>
          </a:extLst>
        </xdr:cNvPr>
        <xdr:cNvSpPr/>
      </xdr:nvSpPr>
      <xdr:spPr>
        <a:xfrm>
          <a:off x="8934450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71438</xdr:rowOff>
    </xdr:from>
    <xdr:to>
      <xdr:col>2</xdr:col>
      <xdr:colOff>647700</xdr:colOff>
      <xdr:row>4</xdr:row>
      <xdr:rowOff>652463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278A8D4-9F90-4D7D-9D63-36A7C5893210}"/>
            </a:ext>
          </a:extLst>
        </xdr:cNvPr>
        <xdr:cNvSpPr/>
      </xdr:nvSpPr>
      <xdr:spPr>
        <a:xfrm>
          <a:off x="1495425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8</xdr:col>
      <xdr:colOff>57150</xdr:colOff>
      <xdr:row>4</xdr:row>
      <xdr:rowOff>71438</xdr:rowOff>
    </xdr:from>
    <xdr:to>
      <xdr:col>8</xdr:col>
      <xdr:colOff>638175</xdr:colOff>
      <xdr:row>4</xdr:row>
      <xdr:rowOff>652463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59BC832-E321-44CB-9159-FC166F4CF079}"/>
            </a:ext>
          </a:extLst>
        </xdr:cNvPr>
        <xdr:cNvSpPr/>
      </xdr:nvSpPr>
      <xdr:spPr>
        <a:xfrm>
          <a:off x="5343525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14</xdr:col>
      <xdr:colOff>47625</xdr:colOff>
      <xdr:row>4</xdr:row>
      <xdr:rowOff>71438</xdr:rowOff>
    </xdr:from>
    <xdr:to>
      <xdr:col>14</xdr:col>
      <xdr:colOff>628650</xdr:colOff>
      <xdr:row>4</xdr:row>
      <xdr:rowOff>652463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775FEBE-B39C-43F4-A571-EA3CC5D906B9}"/>
            </a:ext>
          </a:extLst>
        </xdr:cNvPr>
        <xdr:cNvSpPr/>
      </xdr:nvSpPr>
      <xdr:spPr>
        <a:xfrm>
          <a:off x="9048750" y="2443163"/>
          <a:ext cx="581025" cy="581025"/>
        </a:xfrm>
        <a:prstGeom prst="ellipse">
          <a:avLst/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FREE</a:t>
          </a:r>
          <a:endParaRPr kumimoji="1" lang="ja-JP" altLang="en-US" sz="140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3F005-04B9-450B-B2F0-D74BBA7EA766}">
  <dimension ref="A2:Q87"/>
  <sheetViews>
    <sheetView zoomScaleNormal="100" workbookViewId="0"/>
  </sheetViews>
  <sheetFormatPr defaultRowHeight="13.5" x14ac:dyDescent="0.15"/>
  <cols>
    <col min="1" max="5" width="9.375" customWidth="1"/>
    <col min="6" max="6" width="3.75" customWidth="1"/>
    <col min="7" max="8" width="9.375" customWidth="1"/>
    <col min="12" max="12" width="3.75" customWidth="1"/>
  </cols>
  <sheetData>
    <row r="2" spans="1:17" ht="60.75" thickBot="1" x14ac:dyDescent="0.2">
      <c r="A2" s="5" t="s">
        <v>80</v>
      </c>
      <c r="B2" s="7" t="s">
        <v>81</v>
      </c>
      <c r="C2" s="6" t="s">
        <v>82</v>
      </c>
      <c r="D2" s="8" t="s">
        <v>83</v>
      </c>
      <c r="E2" s="9" t="s">
        <v>84</v>
      </c>
      <c r="G2" s="5" t="s">
        <v>80</v>
      </c>
      <c r="H2" s="7" t="s">
        <v>81</v>
      </c>
      <c r="I2" s="6" t="s">
        <v>82</v>
      </c>
      <c r="J2" s="8" t="s">
        <v>83</v>
      </c>
      <c r="K2" s="9" t="s">
        <v>84</v>
      </c>
      <c r="M2" s="5" t="s">
        <v>80</v>
      </c>
      <c r="N2" s="7" t="s">
        <v>81</v>
      </c>
      <c r="O2" s="6" t="s">
        <v>82</v>
      </c>
      <c r="P2" s="8" t="s">
        <v>83</v>
      </c>
      <c r="Q2" s="9" t="s">
        <v>84</v>
      </c>
    </row>
    <row r="3" spans="1:17" ht="56.25" customHeight="1" thickTop="1" thickBot="1" x14ac:dyDescent="0.2">
      <c r="A3" s="4">
        <f ca="1">B13</f>
        <v>26</v>
      </c>
      <c r="B3" s="4">
        <f ca="1">B18</f>
        <v>8</v>
      </c>
      <c r="C3" s="4">
        <f ca="1">B23</f>
        <v>64</v>
      </c>
      <c r="D3" s="4">
        <f ca="1">B28</f>
        <v>21</v>
      </c>
      <c r="E3" s="4">
        <f ca="1">B33</f>
        <v>69</v>
      </c>
      <c r="F3" s="2"/>
      <c r="G3" s="4">
        <f ca="1">B38</f>
        <v>12</v>
      </c>
      <c r="H3" s="4">
        <f ca="1">B43</f>
        <v>41</v>
      </c>
      <c r="I3" s="4">
        <f ca="1">B48</f>
        <v>33</v>
      </c>
      <c r="J3" s="4">
        <f ca="1">B53</f>
        <v>29</v>
      </c>
      <c r="K3" s="4">
        <f ca="1">B58</f>
        <v>3</v>
      </c>
      <c r="L3" s="2"/>
      <c r="M3" s="4">
        <f ca="1">B63</f>
        <v>13</v>
      </c>
      <c r="N3" s="4">
        <f ca="1">B68</f>
        <v>19</v>
      </c>
      <c r="O3" s="4">
        <f ca="1">B73</f>
        <v>66</v>
      </c>
      <c r="P3" s="4">
        <f ca="1">B78</f>
        <v>50</v>
      </c>
      <c r="Q3" s="4">
        <f ca="1">B83</f>
        <v>2</v>
      </c>
    </row>
    <row r="4" spans="1:17" ht="56.25" customHeight="1" thickTop="1" thickBot="1" x14ac:dyDescent="0.2">
      <c r="A4" s="4">
        <f t="shared" ref="A4:A7" ca="1" si="0">B14</f>
        <v>7</v>
      </c>
      <c r="B4" s="4">
        <f t="shared" ref="B4:B7" ca="1" si="1">B19</f>
        <v>61</v>
      </c>
      <c r="C4" s="4">
        <f ca="1">B24</f>
        <v>49</v>
      </c>
      <c r="D4" s="4">
        <f t="shared" ref="D4:D7" ca="1" si="2">B29</f>
        <v>45</v>
      </c>
      <c r="E4" s="4">
        <f t="shared" ref="E4:E7" ca="1" si="3">B34</f>
        <v>70</v>
      </c>
      <c r="F4" s="2"/>
      <c r="G4" s="4">
        <f t="shared" ref="G4:G7" ca="1" si="4">B39</f>
        <v>6</v>
      </c>
      <c r="H4" s="4">
        <f t="shared" ref="H4:H7" ca="1" si="5">B44</f>
        <v>1</v>
      </c>
      <c r="I4" s="4">
        <f ca="1">B49</f>
        <v>25</v>
      </c>
      <c r="J4" s="4">
        <f t="shared" ref="J4:J7" ca="1" si="6">B54</f>
        <v>47</v>
      </c>
      <c r="K4" s="4">
        <f t="shared" ref="K4:K7" ca="1" si="7">B59</f>
        <v>14</v>
      </c>
      <c r="L4" s="2"/>
      <c r="M4" s="4">
        <f t="shared" ref="M4:M7" ca="1" si="8">B64</f>
        <v>15</v>
      </c>
      <c r="N4" s="4">
        <f t="shared" ref="N4:N7" ca="1" si="9">B69</f>
        <v>38</v>
      </c>
      <c r="O4" s="4">
        <f ca="1">B74</f>
        <v>16</v>
      </c>
      <c r="P4" s="4">
        <f t="shared" ref="P4:P7" ca="1" si="10">B79</f>
        <v>73</v>
      </c>
      <c r="Q4" s="4">
        <f t="shared" ref="Q4:Q7" ca="1" si="11">B84</f>
        <v>20</v>
      </c>
    </row>
    <row r="5" spans="1:17" ht="56.25" customHeight="1" thickTop="1" thickBot="1" x14ac:dyDescent="0.2">
      <c r="A5" s="4">
        <f t="shared" ca="1" si="0"/>
        <v>9</v>
      </c>
      <c r="B5" s="4">
        <f t="shared" ca="1" si="1"/>
        <v>48</v>
      </c>
      <c r="C5" s="4" t="s">
        <v>0</v>
      </c>
      <c r="D5" s="4">
        <f t="shared" ca="1" si="2"/>
        <v>35</v>
      </c>
      <c r="E5" s="4">
        <f t="shared" ca="1" si="3"/>
        <v>54</v>
      </c>
      <c r="F5" s="2"/>
      <c r="G5" s="4">
        <f t="shared" ca="1" si="4"/>
        <v>60</v>
      </c>
      <c r="H5" s="4">
        <f t="shared" ca="1" si="5"/>
        <v>52</v>
      </c>
      <c r="I5" s="4" t="s">
        <v>0</v>
      </c>
      <c r="J5" s="4">
        <f t="shared" ca="1" si="6"/>
        <v>46</v>
      </c>
      <c r="K5" s="4">
        <f t="shared" ca="1" si="7"/>
        <v>34</v>
      </c>
      <c r="L5" s="2"/>
      <c r="M5" s="4">
        <f t="shared" ca="1" si="8"/>
        <v>57</v>
      </c>
      <c r="N5" s="4">
        <f t="shared" ca="1" si="9"/>
        <v>75</v>
      </c>
      <c r="O5" s="4" t="s">
        <v>0</v>
      </c>
      <c r="P5" s="4">
        <f t="shared" ca="1" si="10"/>
        <v>44</v>
      </c>
      <c r="Q5" s="4">
        <f t="shared" ca="1" si="11"/>
        <v>32</v>
      </c>
    </row>
    <row r="6" spans="1:17" ht="56.25" customHeight="1" thickTop="1" thickBot="1" x14ac:dyDescent="0.2">
      <c r="A6" s="4">
        <f t="shared" ca="1" si="0"/>
        <v>36</v>
      </c>
      <c r="B6" s="4">
        <f t="shared" ca="1" si="1"/>
        <v>43</v>
      </c>
      <c r="C6" s="4">
        <f ca="1">B26</f>
        <v>23</v>
      </c>
      <c r="D6" s="4">
        <f t="shared" ca="1" si="2"/>
        <v>40</v>
      </c>
      <c r="E6" s="4">
        <f t="shared" ca="1" si="3"/>
        <v>58</v>
      </c>
      <c r="F6" s="2"/>
      <c r="G6" s="4">
        <f t="shared" ca="1" si="4"/>
        <v>56</v>
      </c>
      <c r="H6" s="4">
        <f t="shared" ca="1" si="5"/>
        <v>51</v>
      </c>
      <c r="I6" s="4">
        <f ca="1">B51</f>
        <v>10</v>
      </c>
      <c r="J6" s="4">
        <f t="shared" ca="1" si="6"/>
        <v>24</v>
      </c>
      <c r="K6" s="4">
        <f t="shared" ca="1" si="7"/>
        <v>67</v>
      </c>
      <c r="L6" s="2"/>
      <c r="M6" s="4">
        <f t="shared" ca="1" si="8"/>
        <v>30</v>
      </c>
      <c r="N6" s="4">
        <f t="shared" ca="1" si="9"/>
        <v>37</v>
      </c>
      <c r="O6" s="4">
        <f ca="1">B76</f>
        <v>18</v>
      </c>
      <c r="P6" s="4">
        <f t="shared" ca="1" si="10"/>
        <v>53</v>
      </c>
      <c r="Q6" s="4">
        <f t="shared" ca="1" si="11"/>
        <v>28</v>
      </c>
    </row>
    <row r="7" spans="1:17" ht="56.25" customHeight="1" thickTop="1" thickBot="1" x14ac:dyDescent="0.2">
      <c r="A7" s="4">
        <f t="shared" ca="1" si="0"/>
        <v>59</v>
      </c>
      <c r="B7" s="4">
        <f t="shared" ca="1" si="1"/>
        <v>42</v>
      </c>
      <c r="C7" s="4">
        <f ca="1">B27</f>
        <v>72</v>
      </c>
      <c r="D7" s="4">
        <f t="shared" ca="1" si="2"/>
        <v>74</v>
      </c>
      <c r="E7" s="4">
        <f t="shared" ca="1" si="3"/>
        <v>11</v>
      </c>
      <c r="F7" s="2"/>
      <c r="G7" s="4">
        <f t="shared" ca="1" si="4"/>
        <v>17</v>
      </c>
      <c r="H7" s="4">
        <f t="shared" ca="1" si="5"/>
        <v>31</v>
      </c>
      <c r="I7" s="4">
        <f ca="1">B52</f>
        <v>55</v>
      </c>
      <c r="J7" s="4">
        <f t="shared" ca="1" si="6"/>
        <v>4</v>
      </c>
      <c r="K7" s="4">
        <f t="shared" ca="1" si="7"/>
        <v>63</v>
      </c>
      <c r="L7" s="2"/>
      <c r="M7" s="4">
        <f t="shared" ca="1" si="8"/>
        <v>65</v>
      </c>
      <c r="N7" s="4">
        <f t="shared" ca="1" si="9"/>
        <v>27</v>
      </c>
      <c r="O7" s="4">
        <f ca="1">B77</f>
        <v>68</v>
      </c>
      <c r="P7" s="4">
        <f t="shared" ca="1" si="10"/>
        <v>62</v>
      </c>
      <c r="Q7" s="4">
        <f t="shared" ca="1" si="11"/>
        <v>71</v>
      </c>
    </row>
    <row r="8" spans="1:17" ht="14.25" thickTop="1" x14ac:dyDescent="0.15"/>
    <row r="10" spans="1:17" x14ac:dyDescent="0.15">
      <c r="A10" s="21" t="s">
        <v>86</v>
      </c>
      <c r="B10" s="22"/>
      <c r="C10" s="22"/>
      <c r="D10" s="22"/>
      <c r="E10" s="22"/>
      <c r="F10" s="22"/>
    </row>
    <row r="12" spans="1:17" ht="14.25" thickBot="1" x14ac:dyDescent="0.2">
      <c r="A12" s="3" t="s">
        <v>1</v>
      </c>
      <c r="B12" s="3" t="s">
        <v>2</v>
      </c>
    </row>
    <row r="13" spans="1:17" ht="14.25" thickTop="1" x14ac:dyDescent="0.15">
      <c r="A13" s="17">
        <f ca="1">RAND()</f>
        <v>0.76402373685820901</v>
      </c>
      <c r="B13" s="17">
        <f ca="1">_xlfn.RANK.EQ(A13,$A$13:$A$87)</f>
        <v>26</v>
      </c>
      <c r="H13" s="1"/>
    </row>
    <row r="14" spans="1:17" x14ac:dyDescent="0.15">
      <c r="A14" s="18">
        <f t="shared" ref="A14:A77" ca="1" si="12">RAND()</f>
        <v>0.95442786052037321</v>
      </c>
      <c r="B14" s="18">
        <f t="shared" ref="B14:B77" ca="1" si="13">_xlfn.RANK.EQ(A14,$A$13:$A$87)</f>
        <v>7</v>
      </c>
      <c r="H14" s="1"/>
    </row>
    <row r="15" spans="1:17" x14ac:dyDescent="0.15">
      <c r="A15" s="18">
        <f t="shared" ca="1" si="12"/>
        <v>0.93270465406874314</v>
      </c>
      <c r="B15" s="18">
        <f t="shared" ca="1" si="13"/>
        <v>9</v>
      </c>
      <c r="H15" s="1"/>
    </row>
    <row r="16" spans="1:17" x14ac:dyDescent="0.15">
      <c r="A16" s="18">
        <f t="shared" ca="1" si="12"/>
        <v>0.60856640872810497</v>
      </c>
      <c r="B16" s="18">
        <f t="shared" ca="1" si="13"/>
        <v>36</v>
      </c>
      <c r="H16" s="1"/>
    </row>
    <row r="17" spans="1:8" x14ac:dyDescent="0.15">
      <c r="A17" s="18">
        <f t="shared" ca="1" si="12"/>
        <v>0.25991452058795572</v>
      </c>
      <c r="B17" s="18">
        <f t="shared" ca="1" si="13"/>
        <v>59</v>
      </c>
      <c r="H17" s="1"/>
    </row>
    <row r="18" spans="1:8" x14ac:dyDescent="0.15">
      <c r="A18" s="18">
        <f t="shared" ca="1" si="12"/>
        <v>0.93556043543624678</v>
      </c>
      <c r="B18" s="18">
        <f t="shared" ca="1" si="13"/>
        <v>8</v>
      </c>
      <c r="H18" s="1"/>
    </row>
    <row r="19" spans="1:8" x14ac:dyDescent="0.15">
      <c r="A19" s="18">
        <f t="shared" ca="1" si="12"/>
        <v>0.22996173156259592</v>
      </c>
      <c r="B19" s="18">
        <f t="shared" ca="1" si="13"/>
        <v>61</v>
      </c>
      <c r="H19" s="1"/>
    </row>
    <row r="20" spans="1:8" x14ac:dyDescent="0.15">
      <c r="A20" s="18">
        <f t="shared" ca="1" si="12"/>
        <v>0.44490245047920784</v>
      </c>
      <c r="B20" s="18">
        <f t="shared" ca="1" si="13"/>
        <v>48</v>
      </c>
      <c r="H20" s="1"/>
    </row>
    <row r="21" spans="1:8" x14ac:dyDescent="0.15">
      <c r="A21" s="18">
        <f t="shared" ca="1" si="12"/>
        <v>0.47449867525675271</v>
      </c>
      <c r="B21" s="18">
        <f t="shared" ca="1" si="13"/>
        <v>43</v>
      </c>
      <c r="H21" s="1"/>
    </row>
    <row r="22" spans="1:8" x14ac:dyDescent="0.15">
      <c r="A22" s="18">
        <f t="shared" ca="1" si="12"/>
        <v>0.4867307316765549</v>
      </c>
      <c r="B22" s="18">
        <f t="shared" ca="1" si="13"/>
        <v>42</v>
      </c>
      <c r="H22" s="1"/>
    </row>
    <row r="23" spans="1:8" x14ac:dyDescent="0.15">
      <c r="A23" s="18">
        <f t="shared" ca="1" si="12"/>
        <v>0.18770113821834711</v>
      </c>
      <c r="B23" s="18">
        <f t="shared" ca="1" si="13"/>
        <v>64</v>
      </c>
      <c r="H23" s="1"/>
    </row>
    <row r="24" spans="1:8" x14ac:dyDescent="0.15">
      <c r="A24" s="18">
        <f t="shared" ca="1" si="12"/>
        <v>0.40757175383023991</v>
      </c>
      <c r="B24" s="18">
        <f t="shared" ca="1" si="13"/>
        <v>49</v>
      </c>
      <c r="H24" s="1"/>
    </row>
    <row r="25" spans="1:8" x14ac:dyDescent="0.15">
      <c r="A25" s="18">
        <f t="shared" ca="1" si="12"/>
        <v>0.7772960715419992</v>
      </c>
      <c r="B25" s="18">
        <f t="shared" ca="1" si="13"/>
        <v>22</v>
      </c>
      <c r="H25" s="1"/>
    </row>
    <row r="26" spans="1:8" x14ac:dyDescent="0.15">
      <c r="A26" s="18">
        <f t="shared" ca="1" si="12"/>
        <v>0.77727661517724833</v>
      </c>
      <c r="B26" s="18">
        <f t="shared" ca="1" si="13"/>
        <v>23</v>
      </c>
      <c r="H26" s="1"/>
    </row>
    <row r="27" spans="1:8" x14ac:dyDescent="0.15">
      <c r="A27" s="18">
        <f t="shared" ca="1" si="12"/>
        <v>3.7061324156911324E-2</v>
      </c>
      <c r="B27" s="18">
        <f t="shared" ca="1" si="13"/>
        <v>72</v>
      </c>
      <c r="H27" s="1"/>
    </row>
    <row r="28" spans="1:8" x14ac:dyDescent="0.15">
      <c r="A28" s="18">
        <f t="shared" ca="1" si="12"/>
        <v>0.77964142176532691</v>
      </c>
      <c r="B28" s="18">
        <f t="shared" ca="1" si="13"/>
        <v>21</v>
      </c>
      <c r="H28" s="1"/>
    </row>
    <row r="29" spans="1:8" x14ac:dyDescent="0.15">
      <c r="A29" s="18">
        <f t="shared" ca="1" si="12"/>
        <v>0.45222108199708222</v>
      </c>
      <c r="B29" s="18">
        <f t="shared" ca="1" si="13"/>
        <v>45</v>
      </c>
      <c r="H29" s="1"/>
    </row>
    <row r="30" spans="1:8" x14ac:dyDescent="0.15">
      <c r="A30" s="18">
        <f t="shared" ca="1" si="12"/>
        <v>0.60903274892376913</v>
      </c>
      <c r="B30" s="18">
        <f t="shared" ca="1" si="13"/>
        <v>35</v>
      </c>
      <c r="H30" s="1"/>
    </row>
    <row r="31" spans="1:8" x14ac:dyDescent="0.15">
      <c r="A31" s="18">
        <f t="shared" ca="1" si="12"/>
        <v>0.51604643725753219</v>
      </c>
      <c r="B31" s="18">
        <f t="shared" ca="1" si="13"/>
        <v>40</v>
      </c>
      <c r="H31" s="1"/>
    </row>
    <row r="32" spans="1:8" x14ac:dyDescent="0.15">
      <c r="A32" s="18">
        <f t="shared" ca="1" si="12"/>
        <v>1.4375429129372952E-3</v>
      </c>
      <c r="B32" s="18">
        <f t="shared" ca="1" si="13"/>
        <v>74</v>
      </c>
      <c r="H32" s="1"/>
    </row>
    <row r="33" spans="1:8" x14ac:dyDescent="0.15">
      <c r="A33" s="18">
        <f t="shared" ca="1" si="12"/>
        <v>8.6693965560129982E-2</v>
      </c>
      <c r="B33" s="18">
        <f t="shared" ca="1" si="13"/>
        <v>69</v>
      </c>
      <c r="H33" s="1"/>
    </row>
    <row r="34" spans="1:8" x14ac:dyDescent="0.15">
      <c r="A34" s="18">
        <f t="shared" ca="1" si="12"/>
        <v>6.8460749026452827E-2</v>
      </c>
      <c r="B34" s="18">
        <f t="shared" ca="1" si="13"/>
        <v>70</v>
      </c>
      <c r="H34" s="1"/>
    </row>
    <row r="35" spans="1:8" x14ac:dyDescent="0.15">
      <c r="A35" s="18">
        <f t="shared" ca="1" si="12"/>
        <v>0.30862511295431572</v>
      </c>
      <c r="B35" s="18">
        <f t="shared" ca="1" si="13"/>
        <v>54</v>
      </c>
      <c r="H35" s="1"/>
    </row>
    <row r="36" spans="1:8" x14ac:dyDescent="0.15">
      <c r="A36" s="18">
        <f t="shared" ca="1" si="12"/>
        <v>0.26181531514662648</v>
      </c>
      <c r="B36" s="18">
        <f t="shared" ca="1" si="13"/>
        <v>58</v>
      </c>
      <c r="H36" s="1"/>
    </row>
    <row r="37" spans="1:8" x14ac:dyDescent="0.15">
      <c r="A37" s="18">
        <f t="shared" ca="1" si="12"/>
        <v>0.92312045130734499</v>
      </c>
      <c r="B37" s="18">
        <f t="shared" ca="1" si="13"/>
        <v>11</v>
      </c>
      <c r="H37" s="1"/>
    </row>
    <row r="38" spans="1:8" x14ac:dyDescent="0.15">
      <c r="A38" s="18">
        <f t="shared" ca="1" si="12"/>
        <v>0.91901531953665783</v>
      </c>
      <c r="B38" s="18">
        <f t="shared" ca="1" si="13"/>
        <v>12</v>
      </c>
      <c r="H38" s="1"/>
    </row>
    <row r="39" spans="1:8" x14ac:dyDescent="0.15">
      <c r="A39" s="18">
        <f t="shared" ca="1" si="12"/>
        <v>0.95658136043399</v>
      </c>
      <c r="B39" s="18">
        <f t="shared" ca="1" si="13"/>
        <v>6</v>
      </c>
      <c r="H39" s="1"/>
    </row>
    <row r="40" spans="1:8" x14ac:dyDescent="0.15">
      <c r="A40" s="18">
        <f t="shared" ca="1" si="12"/>
        <v>0.25419816142202778</v>
      </c>
      <c r="B40" s="18">
        <f t="shared" ca="1" si="13"/>
        <v>60</v>
      </c>
      <c r="H40" s="1"/>
    </row>
    <row r="41" spans="1:8" x14ac:dyDescent="0.15">
      <c r="A41" s="18">
        <f t="shared" ca="1" si="12"/>
        <v>0.29379540735679499</v>
      </c>
      <c r="B41" s="18">
        <f t="shared" ca="1" si="13"/>
        <v>56</v>
      </c>
      <c r="H41" s="1"/>
    </row>
    <row r="42" spans="1:8" x14ac:dyDescent="0.15">
      <c r="A42" s="18">
        <f t="shared" ca="1" si="12"/>
        <v>0.84425864662613792</v>
      </c>
      <c r="B42" s="18">
        <f t="shared" ca="1" si="13"/>
        <v>17</v>
      </c>
      <c r="H42" s="1"/>
    </row>
    <row r="43" spans="1:8" x14ac:dyDescent="0.15">
      <c r="A43" s="18">
        <f t="shared" ca="1" si="12"/>
        <v>0.49365572444704453</v>
      </c>
      <c r="B43" s="18">
        <f t="shared" ca="1" si="13"/>
        <v>41</v>
      </c>
      <c r="H43" s="1"/>
    </row>
    <row r="44" spans="1:8" x14ac:dyDescent="0.15">
      <c r="A44" s="18">
        <f t="shared" ca="1" si="12"/>
        <v>0.999102912919137</v>
      </c>
      <c r="B44" s="18">
        <f t="shared" ca="1" si="13"/>
        <v>1</v>
      </c>
      <c r="H44" s="1"/>
    </row>
    <row r="45" spans="1:8" x14ac:dyDescent="0.15">
      <c r="A45" s="18">
        <f t="shared" ca="1" si="12"/>
        <v>0.32792319759296085</v>
      </c>
      <c r="B45" s="18">
        <f t="shared" ca="1" si="13"/>
        <v>52</v>
      </c>
      <c r="H45" s="1"/>
    </row>
    <row r="46" spans="1:8" x14ac:dyDescent="0.15">
      <c r="A46" s="18">
        <f t="shared" ca="1" si="12"/>
        <v>0.34636448457874303</v>
      </c>
      <c r="B46" s="18">
        <f t="shared" ca="1" si="13"/>
        <v>51</v>
      </c>
      <c r="H46" s="1"/>
    </row>
    <row r="47" spans="1:8" x14ac:dyDescent="0.15">
      <c r="A47" s="18">
        <f t="shared" ca="1" si="12"/>
        <v>0.67601439406899577</v>
      </c>
      <c r="B47" s="18">
        <f t="shared" ca="1" si="13"/>
        <v>31</v>
      </c>
      <c r="H47" s="1"/>
    </row>
    <row r="48" spans="1:8" x14ac:dyDescent="0.15">
      <c r="A48" s="18">
        <f t="shared" ca="1" si="12"/>
        <v>0.64626271646531608</v>
      </c>
      <c r="B48" s="18">
        <f t="shared" ca="1" si="13"/>
        <v>33</v>
      </c>
      <c r="H48" s="1"/>
    </row>
    <row r="49" spans="1:8" x14ac:dyDescent="0.15">
      <c r="A49" s="18">
        <f t="shared" ca="1" si="12"/>
        <v>0.77237813855055237</v>
      </c>
      <c r="B49" s="18">
        <f t="shared" ca="1" si="13"/>
        <v>25</v>
      </c>
      <c r="H49" s="1"/>
    </row>
    <row r="50" spans="1:8" x14ac:dyDescent="0.15">
      <c r="A50" s="18">
        <f t="shared" ca="1" si="12"/>
        <v>0.56011573457679209</v>
      </c>
      <c r="B50" s="18">
        <f t="shared" ca="1" si="13"/>
        <v>39</v>
      </c>
      <c r="H50" s="1"/>
    </row>
    <row r="51" spans="1:8" x14ac:dyDescent="0.15">
      <c r="A51" s="18">
        <f t="shared" ca="1" si="12"/>
        <v>0.92407901462099085</v>
      </c>
      <c r="B51" s="18">
        <f t="shared" ca="1" si="13"/>
        <v>10</v>
      </c>
      <c r="H51" s="1"/>
    </row>
    <row r="52" spans="1:8" x14ac:dyDescent="0.15">
      <c r="A52" s="18">
        <f t="shared" ca="1" si="12"/>
        <v>0.29823606004758341</v>
      </c>
      <c r="B52" s="18">
        <f t="shared" ca="1" si="13"/>
        <v>55</v>
      </c>
      <c r="H52" s="1"/>
    </row>
    <row r="53" spans="1:8" x14ac:dyDescent="0.15">
      <c r="A53" s="18">
        <f t="shared" ca="1" si="12"/>
        <v>0.7061013399468602</v>
      </c>
      <c r="B53" s="18">
        <f t="shared" ca="1" si="13"/>
        <v>29</v>
      </c>
      <c r="H53" s="1"/>
    </row>
    <row r="54" spans="1:8" x14ac:dyDescent="0.15">
      <c r="A54" s="18">
        <f t="shared" ca="1" si="12"/>
        <v>0.44696723556682361</v>
      </c>
      <c r="B54" s="18">
        <f t="shared" ca="1" si="13"/>
        <v>47</v>
      </c>
      <c r="H54" s="1"/>
    </row>
    <row r="55" spans="1:8" x14ac:dyDescent="0.15">
      <c r="A55" s="18">
        <f t="shared" ca="1" si="12"/>
        <v>0.44807768300986606</v>
      </c>
      <c r="B55" s="18">
        <f t="shared" ca="1" si="13"/>
        <v>46</v>
      </c>
      <c r="H55" s="1"/>
    </row>
    <row r="56" spans="1:8" x14ac:dyDescent="0.15">
      <c r="A56" s="18">
        <f t="shared" ca="1" si="12"/>
        <v>0.77404001155408708</v>
      </c>
      <c r="B56" s="18">
        <f t="shared" ca="1" si="13"/>
        <v>24</v>
      </c>
      <c r="H56" s="1"/>
    </row>
    <row r="57" spans="1:8" x14ac:dyDescent="0.15">
      <c r="A57" s="18">
        <f t="shared" ca="1" si="12"/>
        <v>0.98406483792176036</v>
      </c>
      <c r="B57" s="18">
        <f t="shared" ca="1" si="13"/>
        <v>4</v>
      </c>
      <c r="H57" s="1"/>
    </row>
    <row r="58" spans="1:8" x14ac:dyDescent="0.15">
      <c r="A58" s="18">
        <f t="shared" ca="1" si="12"/>
        <v>0.98640947848175886</v>
      </c>
      <c r="B58" s="18">
        <f t="shared" ca="1" si="13"/>
        <v>3</v>
      </c>
      <c r="H58" s="1"/>
    </row>
    <row r="59" spans="1:8" x14ac:dyDescent="0.15">
      <c r="A59" s="18">
        <f t="shared" ca="1" si="12"/>
        <v>0.90020168270551315</v>
      </c>
      <c r="B59" s="18">
        <f t="shared" ca="1" si="13"/>
        <v>14</v>
      </c>
      <c r="H59" s="1"/>
    </row>
    <row r="60" spans="1:8" x14ac:dyDescent="0.15">
      <c r="A60" s="18">
        <f t="shared" ca="1" si="12"/>
        <v>0.6354481719095314</v>
      </c>
      <c r="B60" s="18">
        <f t="shared" ca="1" si="13"/>
        <v>34</v>
      </c>
      <c r="H60" s="1"/>
    </row>
    <row r="61" spans="1:8" x14ac:dyDescent="0.15">
      <c r="A61" s="18">
        <f t="shared" ca="1" si="12"/>
        <v>0.11296785423921585</v>
      </c>
      <c r="B61" s="18">
        <f t="shared" ca="1" si="13"/>
        <v>67</v>
      </c>
      <c r="H61" s="1"/>
    </row>
    <row r="62" spans="1:8" x14ac:dyDescent="0.15">
      <c r="A62" s="18">
        <f t="shared" ca="1" si="12"/>
        <v>0.18844222443961445</v>
      </c>
      <c r="B62" s="18">
        <f t="shared" ca="1" si="13"/>
        <v>63</v>
      </c>
      <c r="H62" s="1"/>
    </row>
    <row r="63" spans="1:8" x14ac:dyDescent="0.15">
      <c r="A63" s="18">
        <f t="shared" ca="1" si="12"/>
        <v>0.91411173577708371</v>
      </c>
      <c r="B63" s="18">
        <f t="shared" ca="1" si="13"/>
        <v>13</v>
      </c>
      <c r="H63" s="1"/>
    </row>
    <row r="64" spans="1:8" x14ac:dyDescent="0.15">
      <c r="A64" s="18">
        <f t="shared" ca="1" si="12"/>
        <v>0.88474875802974529</v>
      </c>
      <c r="B64" s="18">
        <f t="shared" ca="1" si="13"/>
        <v>15</v>
      </c>
      <c r="H64" s="1"/>
    </row>
    <row r="65" spans="1:8" x14ac:dyDescent="0.15">
      <c r="A65" s="18">
        <f t="shared" ca="1" si="12"/>
        <v>0.29064126301839777</v>
      </c>
      <c r="B65" s="18">
        <f t="shared" ca="1" si="13"/>
        <v>57</v>
      </c>
      <c r="H65" s="1"/>
    </row>
    <row r="66" spans="1:8" x14ac:dyDescent="0.15">
      <c r="A66" s="18">
        <f t="shared" ca="1" si="12"/>
        <v>0.70494690946021443</v>
      </c>
      <c r="B66" s="18">
        <f t="shared" ca="1" si="13"/>
        <v>30</v>
      </c>
      <c r="H66" s="1"/>
    </row>
    <row r="67" spans="1:8" x14ac:dyDescent="0.15">
      <c r="A67" s="18">
        <f t="shared" ca="1" si="12"/>
        <v>0.15336254595705556</v>
      </c>
      <c r="B67" s="18">
        <f t="shared" ca="1" si="13"/>
        <v>65</v>
      </c>
      <c r="H67" s="1"/>
    </row>
    <row r="68" spans="1:8" x14ac:dyDescent="0.15">
      <c r="A68" s="18">
        <f t="shared" ca="1" si="12"/>
        <v>0.82881820148790475</v>
      </c>
      <c r="B68" s="18">
        <f t="shared" ca="1" si="13"/>
        <v>19</v>
      </c>
      <c r="H68" s="1"/>
    </row>
    <row r="69" spans="1:8" x14ac:dyDescent="0.15">
      <c r="A69" s="18">
        <f t="shared" ca="1" si="12"/>
        <v>0.57677283790641798</v>
      </c>
      <c r="B69" s="18">
        <f t="shared" ca="1" si="13"/>
        <v>38</v>
      </c>
      <c r="H69" s="1"/>
    </row>
    <row r="70" spans="1:8" x14ac:dyDescent="0.15">
      <c r="A70" s="18">
        <f t="shared" ca="1" si="12"/>
        <v>1.8599763330395813E-4</v>
      </c>
      <c r="B70" s="18">
        <f t="shared" ca="1" si="13"/>
        <v>75</v>
      </c>
      <c r="H70" s="1"/>
    </row>
    <row r="71" spans="1:8" x14ac:dyDescent="0.15">
      <c r="A71" s="18">
        <f t="shared" ca="1" si="12"/>
        <v>0.58039742642243808</v>
      </c>
      <c r="B71" s="18">
        <f t="shared" ca="1" si="13"/>
        <v>37</v>
      </c>
      <c r="H71" s="1"/>
    </row>
    <row r="72" spans="1:8" x14ac:dyDescent="0.15">
      <c r="A72" s="18">
        <f t="shared" ca="1" si="12"/>
        <v>0.75472440100846161</v>
      </c>
      <c r="B72" s="18">
        <f t="shared" ca="1" si="13"/>
        <v>27</v>
      </c>
      <c r="H72" s="1"/>
    </row>
    <row r="73" spans="1:8" x14ac:dyDescent="0.15">
      <c r="A73" s="18">
        <f t="shared" ca="1" si="12"/>
        <v>0.13641228808504624</v>
      </c>
      <c r="B73" s="18">
        <f t="shared" ca="1" si="13"/>
        <v>66</v>
      </c>
      <c r="H73" s="1"/>
    </row>
    <row r="74" spans="1:8" x14ac:dyDescent="0.15">
      <c r="A74" s="18">
        <f t="shared" ca="1" si="12"/>
        <v>0.88406479597559773</v>
      </c>
      <c r="B74" s="18">
        <f t="shared" ca="1" si="13"/>
        <v>16</v>
      </c>
      <c r="H74" s="1"/>
    </row>
    <row r="75" spans="1:8" x14ac:dyDescent="0.15">
      <c r="A75" s="18">
        <f t="shared" ca="1" si="12"/>
        <v>0.97889015506187427</v>
      </c>
      <c r="B75" s="18">
        <f t="shared" ca="1" si="13"/>
        <v>5</v>
      </c>
      <c r="H75" s="1"/>
    </row>
    <row r="76" spans="1:8" x14ac:dyDescent="0.15">
      <c r="A76" s="18">
        <f t="shared" ca="1" si="12"/>
        <v>0.84163180994557252</v>
      </c>
      <c r="B76" s="18">
        <f t="shared" ca="1" si="13"/>
        <v>18</v>
      </c>
      <c r="H76" s="1"/>
    </row>
    <row r="77" spans="1:8" x14ac:dyDescent="0.15">
      <c r="A77" s="18">
        <f t="shared" ca="1" si="12"/>
        <v>9.7011812934096442E-2</v>
      </c>
      <c r="B77" s="18">
        <f t="shared" ca="1" si="13"/>
        <v>68</v>
      </c>
      <c r="H77" s="1"/>
    </row>
    <row r="78" spans="1:8" x14ac:dyDescent="0.15">
      <c r="A78" s="18">
        <f t="shared" ref="A78:A87" ca="1" si="14">RAND()</f>
        <v>0.38182114602008932</v>
      </c>
      <c r="B78" s="18">
        <f t="shared" ref="B78:B87" ca="1" si="15">_xlfn.RANK.EQ(A78,$A$13:$A$87)</f>
        <v>50</v>
      </c>
      <c r="H78" s="1"/>
    </row>
    <row r="79" spans="1:8" x14ac:dyDescent="0.15">
      <c r="A79" s="18">
        <f t="shared" ca="1" si="14"/>
        <v>3.4120335578323058E-2</v>
      </c>
      <c r="B79" s="18">
        <f t="shared" ca="1" si="15"/>
        <v>73</v>
      </c>
      <c r="H79" s="1"/>
    </row>
    <row r="80" spans="1:8" x14ac:dyDescent="0.15">
      <c r="A80" s="18">
        <f t="shared" ca="1" si="14"/>
        <v>0.4701673342017253</v>
      </c>
      <c r="B80" s="18">
        <f t="shared" ca="1" si="15"/>
        <v>44</v>
      </c>
      <c r="H80" s="1"/>
    </row>
    <row r="81" spans="1:8" x14ac:dyDescent="0.15">
      <c r="A81" s="18">
        <f t="shared" ca="1" si="14"/>
        <v>0.3256198815570539</v>
      </c>
      <c r="B81" s="18">
        <f t="shared" ca="1" si="15"/>
        <v>53</v>
      </c>
      <c r="H81" s="1"/>
    </row>
    <row r="82" spans="1:8" x14ac:dyDescent="0.15">
      <c r="A82" s="18">
        <f t="shared" ca="1" si="14"/>
        <v>0.20814707876886973</v>
      </c>
      <c r="B82" s="18">
        <f t="shared" ca="1" si="15"/>
        <v>62</v>
      </c>
      <c r="H82" s="1"/>
    </row>
    <row r="83" spans="1:8" x14ac:dyDescent="0.15">
      <c r="A83" s="18">
        <f t="shared" ca="1" si="14"/>
        <v>0.99010469626546238</v>
      </c>
      <c r="B83" s="18">
        <f t="shared" ca="1" si="15"/>
        <v>2</v>
      </c>
      <c r="H83" s="1"/>
    </row>
    <row r="84" spans="1:8" x14ac:dyDescent="0.15">
      <c r="A84" s="18">
        <f t="shared" ca="1" si="14"/>
        <v>0.79130063927819116</v>
      </c>
      <c r="B84" s="18">
        <f t="shared" ca="1" si="15"/>
        <v>20</v>
      </c>
      <c r="H84" s="1"/>
    </row>
    <row r="85" spans="1:8" x14ac:dyDescent="0.15">
      <c r="A85" s="18">
        <f t="shared" ca="1" si="14"/>
        <v>0.65093307338335649</v>
      </c>
      <c r="B85" s="18">
        <f t="shared" ca="1" si="15"/>
        <v>32</v>
      </c>
      <c r="H85" s="1"/>
    </row>
    <row r="86" spans="1:8" x14ac:dyDescent="0.15">
      <c r="A86" s="18">
        <f t="shared" ca="1" si="14"/>
        <v>0.73697540240320458</v>
      </c>
      <c r="B86" s="18">
        <f t="shared" ca="1" si="15"/>
        <v>28</v>
      </c>
    </row>
    <row r="87" spans="1:8" x14ac:dyDescent="0.15">
      <c r="A87" s="19">
        <f t="shared" ca="1" si="14"/>
        <v>4.6714447225317923E-2</v>
      </c>
      <c r="B87" s="19">
        <f t="shared" ca="1" si="15"/>
        <v>71</v>
      </c>
    </row>
  </sheetData>
  <phoneticPr fontId="1"/>
  <pageMargins left="0.3" right="0.2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CA1F-EC25-469B-AF31-675681EB2299}">
  <dimension ref="A2:Q88"/>
  <sheetViews>
    <sheetView zoomScaleNormal="100" workbookViewId="0">
      <selection activeCell="A4" sqref="A4"/>
    </sheetView>
  </sheetViews>
  <sheetFormatPr defaultRowHeight="13.5" x14ac:dyDescent="0.15"/>
  <cols>
    <col min="1" max="5" width="9.375" customWidth="1"/>
    <col min="6" max="6" width="3.75" customWidth="1"/>
    <col min="7" max="8" width="9.375" customWidth="1"/>
    <col min="12" max="12" width="3.75" customWidth="1"/>
  </cols>
  <sheetData>
    <row r="2" spans="1:17" ht="60.75" thickBot="1" x14ac:dyDescent="0.2">
      <c r="A2" s="5" t="s">
        <v>80</v>
      </c>
      <c r="B2" s="7" t="s">
        <v>81</v>
      </c>
      <c r="C2" s="6" t="s">
        <v>82</v>
      </c>
      <c r="D2" s="8" t="s">
        <v>83</v>
      </c>
      <c r="E2" s="9" t="s">
        <v>84</v>
      </c>
      <c r="G2" s="5" t="s">
        <v>80</v>
      </c>
      <c r="H2" s="7" t="s">
        <v>81</v>
      </c>
      <c r="I2" s="6" t="s">
        <v>82</v>
      </c>
      <c r="J2" s="8" t="s">
        <v>83</v>
      </c>
      <c r="K2" s="9" t="s">
        <v>84</v>
      </c>
      <c r="M2" s="5" t="s">
        <v>80</v>
      </c>
      <c r="N2" s="7" t="s">
        <v>81</v>
      </c>
      <c r="O2" s="6" t="s">
        <v>82</v>
      </c>
      <c r="P2" s="8" t="s">
        <v>83</v>
      </c>
      <c r="Q2" s="9" t="s">
        <v>84</v>
      </c>
    </row>
    <row r="3" spans="1:17" ht="56.25" customHeight="1" thickTop="1" thickBot="1" x14ac:dyDescent="0.2">
      <c r="A3" s="4" t="str">
        <f ca="1">VLOOKUP($B14,$C$14:$D$88,2,FALSE)</f>
        <v>ベネズエラ</v>
      </c>
      <c r="B3" s="4" t="str">
        <f ca="1">VLOOKUP($B19,$C$14:$D$88,2,FALSE)</f>
        <v>モーリタニア</v>
      </c>
      <c r="C3" s="4" t="str">
        <f ca="1">VLOOKUP($B24,$C$14:$D$88,2,FALSE)</f>
        <v>コンゴ民主共和国</v>
      </c>
      <c r="D3" s="4" t="str">
        <f ca="1">VLOOKUP($B29,$C$14:$D$88,2,FALSE)</f>
        <v>イラク</v>
      </c>
      <c r="E3" s="4" t="str">
        <f ca="1">VLOOKUP($B34,$C$14:$D$88,2,FALSE)</f>
        <v>ブラジル</v>
      </c>
      <c r="F3" s="2"/>
      <c r="G3" s="4" t="str">
        <f ca="1">VLOOKUP($B39,$C$14:$D$88,2,FALSE)</f>
        <v>ドイツ</v>
      </c>
      <c r="H3" s="4" t="str">
        <f ca="1">VLOOKUP($B44,$C$14:$D$88,2,FALSE)</f>
        <v>トルコ</v>
      </c>
      <c r="I3" s="4" t="str">
        <f ca="1">VLOOKUP($B49,$C$14:$D$88,2,FALSE)</f>
        <v>ジンバブエ</v>
      </c>
      <c r="J3" s="4" t="str">
        <f ca="1">VLOOKUP($B54,$C$14:$D$88,2,FALSE)</f>
        <v>ミャンマー</v>
      </c>
      <c r="K3" s="4" t="str">
        <f ca="1">VLOOKUP($B59,$C$14:$D$88,2,FALSE)</f>
        <v>エジプト</v>
      </c>
      <c r="L3" s="2"/>
      <c r="M3" s="4" t="str">
        <f ca="1">VLOOKUP($B64,$C$14:$D$88,2,FALSE)</f>
        <v>ポーランド</v>
      </c>
      <c r="N3" s="4" t="str">
        <f ca="1">VLOOKUP($B69,$C$14:$D$88,2,FALSE)</f>
        <v>リビア</v>
      </c>
      <c r="O3" s="4" t="str">
        <f ca="1">VLOOKUP($B74,$C$14:$D$88,2,FALSE)</f>
        <v>ペルー</v>
      </c>
      <c r="P3" s="4" t="str">
        <f ca="1">VLOOKUP($B79,$C$14:$D$88,2,FALSE)</f>
        <v>パキスタン</v>
      </c>
      <c r="Q3" s="4" t="str">
        <f ca="1">VLOOKUP($B84,$C$14:$D$88,2,FALSE)</f>
        <v>エチオピア</v>
      </c>
    </row>
    <row r="4" spans="1:17" ht="56.25" customHeight="1" thickTop="1" thickBot="1" x14ac:dyDescent="0.2">
      <c r="A4" s="4" t="str">
        <f ca="1">VLOOKUP($B15,$C$14:$D$88,2,FALSE)</f>
        <v>イラン</v>
      </c>
      <c r="B4" s="4" t="str">
        <f ca="1">VLOOKUP($B20,$C$14:$D$88,2,FALSE)</f>
        <v>サウジアラビア</v>
      </c>
      <c r="C4" s="4" t="str">
        <f ca="1">VLOOKUP($B25,$C$14:$D$88,2,FALSE)</f>
        <v>ノルウェー</v>
      </c>
      <c r="D4" s="4" t="str">
        <f ca="1">VLOOKUP($B30,$C$14:$D$88,2,FALSE)</f>
        <v>ウズベキスタン</v>
      </c>
      <c r="E4" s="4" t="str">
        <f ca="1">VLOOKUP($B35,$C$14:$D$88,2,FALSE)</f>
        <v>タイ</v>
      </c>
      <c r="F4" s="2"/>
      <c r="G4" s="4" t="str">
        <f ca="1">VLOOKUP($B40,$C$14:$D$88,2,FALSE)</f>
        <v>アフガニスタン</v>
      </c>
      <c r="H4" s="4" t="str">
        <f ca="1">VLOOKUP($B45,$C$14:$D$88,2,FALSE)</f>
        <v>コンゴ共和国</v>
      </c>
      <c r="I4" s="4" t="str">
        <f ca="1">VLOOKUP($B50,$C$14:$D$88,2,FALSE)</f>
        <v>マダガスカル</v>
      </c>
      <c r="J4" s="4" t="str">
        <f ca="1">VLOOKUP($B55,$C$14:$D$88,2,FALSE)</f>
        <v>ナミビア</v>
      </c>
      <c r="K4" s="4" t="str">
        <f ca="1">VLOOKUP($B60,$C$14:$D$88,2,FALSE)</f>
        <v>インド</v>
      </c>
      <c r="L4" s="2"/>
      <c r="M4" s="4" t="str">
        <f ca="1">VLOOKUP($B65,$C$14:$D$88,2,FALSE)</f>
        <v>カメルーン</v>
      </c>
      <c r="N4" s="4" t="str">
        <f ca="1">VLOOKUP($B70,$C$14:$D$88,2,FALSE)</f>
        <v>中央アフリカ</v>
      </c>
      <c r="O4" s="4" t="str">
        <f ca="1">VLOOKUP($B75,$C$14:$D$88,2,FALSE)</f>
        <v>オーストラリア</v>
      </c>
      <c r="P4" s="4" t="str">
        <f ca="1">VLOOKUP($B80,$C$14:$D$88,2,FALSE)</f>
        <v>パプアニューギニア</v>
      </c>
      <c r="Q4" s="4" t="str">
        <f ca="1">VLOOKUP($B85,$C$14:$D$88,2,FALSE)</f>
        <v>モンゴル</v>
      </c>
    </row>
    <row r="5" spans="1:17" ht="56.25" customHeight="1" thickTop="1" thickBot="1" x14ac:dyDescent="0.2">
      <c r="A5" s="4" t="str">
        <f ca="1">VLOOKUP($B16,$C$14:$D$88,2,FALSE)</f>
        <v>ケニア</v>
      </c>
      <c r="B5" s="4" t="str">
        <f ca="1">VLOOKUP($B21,$C$14:$D$88,2,FALSE)</f>
        <v>日本</v>
      </c>
      <c r="C5" s="4" t="s">
        <v>0</v>
      </c>
      <c r="D5" s="4" t="str">
        <f ca="1">VLOOKUP($B31,$C$14:$D$88,2,FALSE)</f>
        <v>スペイン</v>
      </c>
      <c r="E5" s="4" t="str">
        <f ca="1">VLOOKUP($B36,$C$14:$D$88,2,FALSE)</f>
        <v>ボリビア</v>
      </c>
      <c r="F5" s="2"/>
      <c r="G5" s="4" t="str">
        <f ca="1">VLOOKUP($B41,$C$14:$D$88,2,FALSE)</f>
        <v>カザフスタン</v>
      </c>
      <c r="H5" s="4" t="str">
        <f ca="1">VLOOKUP($B46,$C$14:$D$88,2,FALSE)</f>
        <v>タンザニア</v>
      </c>
      <c r="I5" s="4" t="s">
        <v>0</v>
      </c>
      <c r="J5" s="4" t="str">
        <f ca="1">VLOOKUP($B56,$C$14:$D$88,2,FALSE)</f>
        <v>トルクメニスタン</v>
      </c>
      <c r="K5" s="4" t="str">
        <f ca="1">VLOOKUP($B61,$C$14:$D$88,2,FALSE)</f>
        <v>ニュージーランド</v>
      </c>
      <c r="L5" s="2"/>
      <c r="M5" s="4" t="str">
        <f ca="1">VLOOKUP($B66,$C$14:$D$88,2,FALSE)</f>
        <v>モザンビーク</v>
      </c>
      <c r="N5" s="4" t="str">
        <f ca="1">VLOOKUP($B71,$C$14:$D$88,2,FALSE)</f>
        <v>インドネシア</v>
      </c>
      <c r="O5" s="4" t="s">
        <v>0</v>
      </c>
      <c r="P5" s="4" t="str">
        <f ca="1">VLOOKUP($B81,$C$14:$D$88,2,FALSE)</f>
        <v>マリ</v>
      </c>
      <c r="Q5" s="4" t="str">
        <f ca="1">VLOOKUP($B86,$C$14:$D$88,2,FALSE)</f>
        <v>中国</v>
      </c>
    </row>
    <row r="6" spans="1:17" ht="56.25" customHeight="1" thickTop="1" thickBot="1" x14ac:dyDescent="0.2">
      <c r="A6" s="4" t="str">
        <f ca="1">VLOOKUP($B17,$C$14:$D$88,2,FALSE)</f>
        <v>カナダ</v>
      </c>
      <c r="B6" s="4" t="str">
        <f ca="1">VLOOKUP($B22,$C$14:$D$88,2,FALSE)</f>
        <v>米国</v>
      </c>
      <c r="C6" s="4" t="str">
        <f ca="1">VLOOKUP($B27,$C$14:$D$88,2,FALSE)</f>
        <v>フランス</v>
      </c>
      <c r="D6" s="4" t="str">
        <f ca="1">VLOOKUP($B32,$C$14:$D$88,2,FALSE)</f>
        <v>モロッコ</v>
      </c>
      <c r="E6" s="4" t="str">
        <f ca="1">VLOOKUP($B37,$C$14:$D$88,2,FALSE)</f>
        <v>ロシア</v>
      </c>
      <c r="F6" s="2"/>
      <c r="G6" s="4" t="str">
        <f ca="1">VLOOKUP($B42,$C$14:$D$88,2,FALSE)</f>
        <v>アルゼンチン</v>
      </c>
      <c r="H6" s="4" t="str">
        <f ca="1">VLOOKUP($B47,$C$14:$D$88,2,FALSE)</f>
        <v>グリーンランド</v>
      </c>
      <c r="I6" s="4" t="str">
        <f ca="1">VLOOKUP($B52,$C$14:$D$88,2,FALSE)</f>
        <v>フィリピン</v>
      </c>
      <c r="J6" s="4" t="str">
        <f ca="1">VLOOKUP($B57,$C$14:$D$88,2,FALSE)</f>
        <v>コロンビア</v>
      </c>
      <c r="K6" s="4" t="str">
        <f ca="1">VLOOKUP($B62,$C$14:$D$88,2,FALSE)</f>
        <v>メキシコ</v>
      </c>
      <c r="L6" s="2"/>
      <c r="M6" s="4" t="str">
        <f ca="1">VLOOKUP($B67,$C$14:$D$88,2,FALSE)</f>
        <v>ウクライナ</v>
      </c>
      <c r="N6" s="4" t="str">
        <f ca="1">VLOOKUP($B72,$C$14:$D$88,2,FALSE)</f>
        <v>オマーン</v>
      </c>
      <c r="O6" s="4" t="str">
        <f ca="1">VLOOKUP($B77,$C$14:$D$88,2,FALSE)</f>
        <v>チャド</v>
      </c>
      <c r="P6" s="4" t="str">
        <f ca="1">VLOOKUP($B82,$C$14:$D$88,2,FALSE)</f>
        <v>ナイジェリア</v>
      </c>
      <c r="Q6" s="4" t="str">
        <f ca="1">VLOOKUP($B87,$C$14:$D$88,2,FALSE)</f>
        <v>アンゴラ</v>
      </c>
    </row>
    <row r="7" spans="1:17" ht="56.25" customHeight="1" thickTop="1" thickBot="1" x14ac:dyDescent="0.2">
      <c r="A7" s="4" t="str">
        <f ca="1">VLOOKUP($B18,$C$14:$D$88,2,FALSE)</f>
        <v>チリ</v>
      </c>
      <c r="B7" s="4" t="str">
        <f ca="1">VLOOKUP($B23,$C$14:$D$88,2,FALSE)</f>
        <v>ベトナム</v>
      </c>
      <c r="C7" s="4" t="str">
        <f ca="1">VLOOKUP($B28,$C$14:$D$88,2,FALSE)</f>
        <v>ニジェール</v>
      </c>
      <c r="D7" s="4" t="str">
        <f ca="1">VLOOKUP($B33,$C$14:$D$88,2,FALSE)</f>
        <v>アルジェリア</v>
      </c>
      <c r="E7" s="4" t="str">
        <f ca="1">VLOOKUP($B38,$C$14:$D$88,2,FALSE)</f>
        <v>南アフリカ</v>
      </c>
      <c r="F7" s="2"/>
      <c r="G7" s="4" t="str">
        <f ca="1">VLOOKUP($B43,$C$14:$D$88,2,FALSE)</f>
        <v>フィンランド</v>
      </c>
      <c r="H7" s="4" t="str">
        <f ca="1">VLOOKUP($B48,$C$14:$D$88,2,FALSE)</f>
        <v>スウェーデン</v>
      </c>
      <c r="I7" s="4" t="str">
        <f ca="1">VLOOKUP($B53,$C$14:$D$88,2,FALSE)</f>
        <v>コートジボワール</v>
      </c>
      <c r="J7" s="4" t="str">
        <f ca="1">VLOOKUP($B58,$C$14:$D$88,2,FALSE)</f>
        <v>スーダン</v>
      </c>
      <c r="K7" s="4" t="str">
        <f ca="1">VLOOKUP($B63,$C$14:$D$88,2,FALSE)</f>
        <v>ボツワナ</v>
      </c>
      <c r="L7" s="2"/>
      <c r="M7" s="4" t="str">
        <f ca="1">VLOOKUP($B68,$C$14:$D$88,2,FALSE)</f>
        <v>ザンビア</v>
      </c>
      <c r="N7" s="4" t="str">
        <f ca="1">VLOOKUP($B73,$C$14:$D$88,2,FALSE)</f>
        <v>イタリア</v>
      </c>
      <c r="O7" s="4" t="str">
        <f ca="1">VLOOKUP($B78,$C$14:$D$88,2,FALSE)</f>
        <v>マレーシア</v>
      </c>
      <c r="P7" s="4" t="str">
        <f ca="1">VLOOKUP($B83,$C$14:$D$88,2,FALSE)</f>
        <v>南スーダン</v>
      </c>
      <c r="Q7" s="4" t="str">
        <f ca="1">VLOOKUP($B88,$C$14:$D$88,2,FALSE)</f>
        <v>パラグアイ</v>
      </c>
    </row>
    <row r="8" spans="1:17" ht="14.25" thickTop="1" x14ac:dyDescent="0.15"/>
    <row r="10" spans="1:17" x14ac:dyDescent="0.15">
      <c r="A10" s="20" t="s">
        <v>85</v>
      </c>
      <c r="B10" s="20"/>
      <c r="C10" s="20"/>
      <c r="D10" s="20"/>
      <c r="E10" s="20"/>
      <c r="F10" s="20"/>
    </row>
    <row r="11" spans="1:17" x14ac:dyDescent="0.15">
      <c r="A11" s="21" t="s">
        <v>86</v>
      </c>
      <c r="B11" s="22"/>
      <c r="C11" s="22"/>
      <c r="D11" s="22"/>
      <c r="E11" s="22"/>
      <c r="F11" s="22"/>
    </row>
    <row r="13" spans="1:17" ht="14.25" thickBot="1" x14ac:dyDescent="0.2">
      <c r="A13" s="3" t="s">
        <v>1</v>
      </c>
      <c r="B13" s="3" t="s">
        <v>2</v>
      </c>
      <c r="C13" s="3" t="s">
        <v>3</v>
      </c>
      <c r="D13" s="10" t="s">
        <v>79</v>
      </c>
      <c r="E13" s="10"/>
    </row>
    <row r="14" spans="1:17" ht="14.25" thickTop="1" x14ac:dyDescent="0.15">
      <c r="A14" s="17">
        <f ca="1">RAND()</f>
        <v>0.6057726074428369</v>
      </c>
      <c r="B14" s="17">
        <f ca="1">_xlfn.RANK.EQ(A14,$A$14:$A$88)</f>
        <v>32</v>
      </c>
      <c r="C14" s="17">
        <v>1</v>
      </c>
      <c r="D14" s="11" t="s">
        <v>4</v>
      </c>
      <c r="E14" s="12"/>
      <c r="K14" s="1"/>
    </row>
    <row r="15" spans="1:17" x14ac:dyDescent="0.15">
      <c r="A15" s="18">
        <f t="shared" ref="A15:A78" ca="1" si="0">RAND()</f>
        <v>0.76676248340111453</v>
      </c>
      <c r="B15" s="18">
        <f t="shared" ref="B15:B78" ca="1" si="1">_xlfn.RANK.EQ(A15,$A$14:$A$88)</f>
        <v>17</v>
      </c>
      <c r="C15" s="18">
        <v>2</v>
      </c>
      <c r="D15" s="13" t="s">
        <v>5</v>
      </c>
      <c r="E15" s="14"/>
      <c r="K15" s="1"/>
    </row>
    <row r="16" spans="1:17" x14ac:dyDescent="0.15">
      <c r="A16" s="18">
        <f t="shared" ca="1" si="0"/>
        <v>0.41004140270084943</v>
      </c>
      <c r="B16" s="18">
        <f t="shared" ca="1" si="1"/>
        <v>48</v>
      </c>
      <c r="C16" s="18">
        <v>3</v>
      </c>
      <c r="D16" s="13" t="s">
        <v>6</v>
      </c>
      <c r="E16" s="14"/>
      <c r="K16" s="1"/>
    </row>
    <row r="17" spans="1:11" x14ac:dyDescent="0.15">
      <c r="A17" s="18">
        <f t="shared" ca="1" si="0"/>
        <v>0.94586340539295544</v>
      </c>
      <c r="B17" s="18">
        <f t="shared" ca="1" si="1"/>
        <v>2</v>
      </c>
      <c r="C17" s="18">
        <v>4</v>
      </c>
      <c r="D17" s="13" t="s">
        <v>7</v>
      </c>
      <c r="E17" s="14"/>
      <c r="K17" s="1"/>
    </row>
    <row r="18" spans="1:11" x14ac:dyDescent="0.15">
      <c r="A18" s="18">
        <f t="shared" ca="1" si="0"/>
        <v>0.54431918138346391</v>
      </c>
      <c r="B18" s="18">
        <f t="shared" ca="1" si="1"/>
        <v>37</v>
      </c>
      <c r="C18" s="18">
        <v>5</v>
      </c>
      <c r="D18" s="13" t="s">
        <v>8</v>
      </c>
      <c r="E18" s="14"/>
      <c r="K18" s="1"/>
    </row>
    <row r="19" spans="1:11" x14ac:dyDescent="0.15">
      <c r="A19" s="18">
        <f t="shared" ca="1" si="0"/>
        <v>0.63558275455590707</v>
      </c>
      <c r="B19" s="18">
        <f t="shared" ca="1" si="1"/>
        <v>28</v>
      </c>
      <c r="C19" s="18">
        <v>6</v>
      </c>
      <c r="D19" s="13" t="s">
        <v>9</v>
      </c>
      <c r="E19" s="14"/>
      <c r="K19" s="1"/>
    </row>
    <row r="20" spans="1:11" x14ac:dyDescent="0.15">
      <c r="A20" s="18">
        <f t="shared" ca="1" si="0"/>
        <v>0.82366328058971294</v>
      </c>
      <c r="B20" s="18">
        <f t="shared" ca="1" si="1"/>
        <v>12</v>
      </c>
      <c r="C20" s="18">
        <v>7</v>
      </c>
      <c r="D20" s="13" t="s">
        <v>10</v>
      </c>
      <c r="E20" s="14"/>
      <c r="K20" s="1"/>
    </row>
    <row r="21" spans="1:11" x14ac:dyDescent="0.15">
      <c r="A21" s="18">
        <f t="shared" ca="1" si="0"/>
        <v>0.19345240762531679</v>
      </c>
      <c r="B21" s="18">
        <f t="shared" ca="1" si="1"/>
        <v>63</v>
      </c>
      <c r="C21" s="18">
        <v>8</v>
      </c>
      <c r="D21" s="13" t="s">
        <v>11</v>
      </c>
      <c r="E21" s="14"/>
      <c r="K21" s="1"/>
    </row>
    <row r="22" spans="1:11" x14ac:dyDescent="0.15">
      <c r="A22" s="18">
        <f t="shared" ca="1" si="0"/>
        <v>0.92989921574961942</v>
      </c>
      <c r="B22" s="18">
        <f t="shared" ca="1" si="1"/>
        <v>3</v>
      </c>
      <c r="C22" s="18">
        <v>9</v>
      </c>
      <c r="D22" s="13" t="s">
        <v>12</v>
      </c>
      <c r="E22" s="14"/>
      <c r="K22" s="1"/>
    </row>
    <row r="23" spans="1:11" x14ac:dyDescent="0.15">
      <c r="A23" s="18">
        <f t="shared" ca="1" si="0"/>
        <v>0.11449256998971036</v>
      </c>
      <c r="B23" s="18">
        <f t="shared" ca="1" si="1"/>
        <v>67</v>
      </c>
      <c r="C23" s="18">
        <v>10</v>
      </c>
      <c r="D23" s="13" t="s">
        <v>13</v>
      </c>
      <c r="E23" s="14"/>
      <c r="K23" s="1"/>
    </row>
    <row r="24" spans="1:11" x14ac:dyDescent="0.15">
      <c r="A24" s="18">
        <f t="shared" ca="1" si="0"/>
        <v>0.82947319791169871</v>
      </c>
      <c r="B24" s="18">
        <f t="shared" ca="1" si="1"/>
        <v>11</v>
      </c>
      <c r="C24" s="18">
        <v>11</v>
      </c>
      <c r="D24" s="13" t="s">
        <v>14</v>
      </c>
      <c r="E24" s="14"/>
      <c r="K24" s="1"/>
    </row>
    <row r="25" spans="1:11" x14ac:dyDescent="0.15">
      <c r="A25" s="18">
        <f t="shared" ca="1" si="0"/>
        <v>0.45669607956385538</v>
      </c>
      <c r="B25" s="18">
        <f t="shared" ca="1" si="1"/>
        <v>43</v>
      </c>
      <c r="C25" s="18">
        <v>12</v>
      </c>
      <c r="D25" s="13" t="s">
        <v>15</v>
      </c>
      <c r="E25" s="14"/>
      <c r="K25" s="1"/>
    </row>
    <row r="26" spans="1:11" x14ac:dyDescent="0.15">
      <c r="A26" s="18">
        <f t="shared" ca="1" si="0"/>
        <v>0.46056014839483916</v>
      </c>
      <c r="B26" s="18">
        <f t="shared" ca="1" si="1"/>
        <v>42</v>
      </c>
      <c r="C26" s="18">
        <v>13</v>
      </c>
      <c r="D26" s="13" t="s">
        <v>16</v>
      </c>
      <c r="E26" s="14"/>
      <c r="K26" s="1"/>
    </row>
    <row r="27" spans="1:11" x14ac:dyDescent="0.15">
      <c r="A27" s="18">
        <f t="shared" ca="1" si="0"/>
        <v>0.40562355707242648</v>
      </c>
      <c r="B27" s="18">
        <f t="shared" ca="1" si="1"/>
        <v>49</v>
      </c>
      <c r="C27" s="18">
        <v>14</v>
      </c>
      <c r="D27" s="13" t="s">
        <v>17</v>
      </c>
      <c r="E27" s="14"/>
      <c r="K27" s="1"/>
    </row>
    <row r="28" spans="1:11" x14ac:dyDescent="0.15">
      <c r="A28" s="18">
        <f t="shared" ca="1" si="0"/>
        <v>0.73080299032959006</v>
      </c>
      <c r="B28" s="18">
        <f t="shared" ca="1" si="1"/>
        <v>21</v>
      </c>
      <c r="C28" s="18">
        <v>15</v>
      </c>
      <c r="D28" s="13" t="s">
        <v>18</v>
      </c>
      <c r="E28" s="14"/>
      <c r="K28" s="1"/>
    </row>
    <row r="29" spans="1:11" x14ac:dyDescent="0.15">
      <c r="A29" s="18">
        <f t="shared" ca="1" si="0"/>
        <v>0.25522058007242998</v>
      </c>
      <c r="B29" s="18">
        <f t="shared" ca="1" si="1"/>
        <v>59</v>
      </c>
      <c r="C29" s="18">
        <v>16</v>
      </c>
      <c r="D29" s="13" t="s">
        <v>19</v>
      </c>
      <c r="E29" s="14"/>
      <c r="K29" s="1"/>
    </row>
    <row r="30" spans="1:11" x14ac:dyDescent="0.15">
      <c r="A30" s="18">
        <f t="shared" ca="1" si="0"/>
        <v>0.28940779693250107</v>
      </c>
      <c r="B30" s="18">
        <f t="shared" ca="1" si="1"/>
        <v>57</v>
      </c>
      <c r="C30" s="18">
        <v>17</v>
      </c>
      <c r="D30" s="13" t="s">
        <v>20</v>
      </c>
      <c r="E30" s="14"/>
      <c r="K30" s="1"/>
    </row>
    <row r="31" spans="1:11" x14ac:dyDescent="0.15">
      <c r="A31" s="18">
        <f t="shared" ca="1" si="0"/>
        <v>0.33266375389217251</v>
      </c>
      <c r="B31" s="18">
        <f t="shared" ca="1" si="1"/>
        <v>53</v>
      </c>
      <c r="C31" s="18">
        <v>18</v>
      </c>
      <c r="D31" s="13" t="s">
        <v>21</v>
      </c>
      <c r="E31" s="14"/>
      <c r="K31" s="1"/>
    </row>
    <row r="32" spans="1:11" x14ac:dyDescent="0.15">
      <c r="A32" s="18">
        <f t="shared" ca="1" si="0"/>
        <v>0.28556889119995532</v>
      </c>
      <c r="B32" s="18">
        <f t="shared" ca="1" si="1"/>
        <v>58</v>
      </c>
      <c r="C32" s="18">
        <v>19</v>
      </c>
      <c r="D32" s="13" t="s">
        <v>22</v>
      </c>
      <c r="E32" s="14"/>
      <c r="K32" s="1"/>
    </row>
    <row r="33" spans="1:11" x14ac:dyDescent="0.15">
      <c r="A33" s="18">
        <f t="shared" ca="1" si="0"/>
        <v>0.85943319377827188</v>
      </c>
      <c r="B33" s="18">
        <f t="shared" ca="1" si="1"/>
        <v>10</v>
      </c>
      <c r="C33" s="18">
        <v>20</v>
      </c>
      <c r="D33" s="13" t="s">
        <v>23</v>
      </c>
      <c r="E33" s="14"/>
      <c r="K33" s="1"/>
    </row>
    <row r="34" spans="1:11" x14ac:dyDescent="0.15">
      <c r="A34" s="18">
        <f t="shared" ca="1" si="0"/>
        <v>0.91209405357906037</v>
      </c>
      <c r="B34" s="18">
        <f t="shared" ca="1" si="1"/>
        <v>5</v>
      </c>
      <c r="C34" s="18">
        <v>21</v>
      </c>
      <c r="D34" s="13" t="s">
        <v>24</v>
      </c>
      <c r="E34" s="14"/>
      <c r="K34" s="1"/>
    </row>
    <row r="35" spans="1:11" x14ac:dyDescent="0.15">
      <c r="A35" s="18">
        <f t="shared" ca="1" si="0"/>
        <v>0.3424267226223966</v>
      </c>
      <c r="B35" s="18">
        <f t="shared" ca="1" si="1"/>
        <v>52</v>
      </c>
      <c r="C35" s="18">
        <v>22</v>
      </c>
      <c r="D35" s="13" t="s">
        <v>25</v>
      </c>
      <c r="E35" s="14"/>
      <c r="K35" s="1"/>
    </row>
    <row r="36" spans="1:11" x14ac:dyDescent="0.15">
      <c r="A36" s="18">
        <f t="shared" ca="1" si="0"/>
        <v>0.65531536774819954</v>
      </c>
      <c r="B36" s="18">
        <f t="shared" ca="1" si="1"/>
        <v>27</v>
      </c>
      <c r="C36" s="18">
        <v>23</v>
      </c>
      <c r="D36" s="13" t="s">
        <v>26</v>
      </c>
      <c r="E36" s="14"/>
      <c r="K36" s="1"/>
    </row>
    <row r="37" spans="1:11" x14ac:dyDescent="0.15">
      <c r="A37" s="18">
        <f t="shared" ca="1" si="0"/>
        <v>0.98917414026229911</v>
      </c>
      <c r="B37" s="18">
        <f t="shared" ca="1" si="1"/>
        <v>1</v>
      </c>
      <c r="C37" s="18">
        <v>24</v>
      </c>
      <c r="D37" s="13" t="s">
        <v>27</v>
      </c>
      <c r="E37" s="14"/>
      <c r="K37" s="1"/>
    </row>
    <row r="38" spans="1:11" x14ac:dyDescent="0.15">
      <c r="A38" s="18">
        <f t="shared" ca="1" si="0"/>
        <v>0.71120446290299177</v>
      </c>
      <c r="B38" s="18">
        <f t="shared" ca="1" si="1"/>
        <v>24</v>
      </c>
      <c r="C38" s="18">
        <v>25</v>
      </c>
      <c r="D38" s="13" t="s">
        <v>28</v>
      </c>
      <c r="E38" s="14"/>
      <c r="K38" s="1"/>
    </row>
    <row r="39" spans="1:11" x14ac:dyDescent="0.15">
      <c r="A39" s="18">
        <f t="shared" ca="1" si="0"/>
        <v>0.16610006988724746</v>
      </c>
      <c r="B39" s="18">
        <f t="shared" ca="1" si="1"/>
        <v>64</v>
      </c>
      <c r="C39" s="18">
        <v>26</v>
      </c>
      <c r="D39" s="13" t="s">
        <v>29</v>
      </c>
      <c r="E39" s="14"/>
      <c r="K39" s="1"/>
    </row>
    <row r="40" spans="1:11" x14ac:dyDescent="0.15">
      <c r="A40" s="18">
        <f t="shared" ca="1" si="0"/>
        <v>0.47147009464767098</v>
      </c>
      <c r="B40" s="18">
        <f t="shared" ca="1" si="1"/>
        <v>40</v>
      </c>
      <c r="C40" s="18">
        <v>27</v>
      </c>
      <c r="D40" s="13" t="s">
        <v>30</v>
      </c>
      <c r="E40" s="14"/>
      <c r="K40" s="1"/>
    </row>
    <row r="41" spans="1:11" x14ac:dyDescent="0.15">
      <c r="A41" s="18">
        <f t="shared" ca="1" si="0"/>
        <v>0.87537527363735346</v>
      </c>
      <c r="B41" s="18">
        <f t="shared" ca="1" si="1"/>
        <v>9</v>
      </c>
      <c r="C41" s="18">
        <v>28</v>
      </c>
      <c r="D41" s="13" t="s">
        <v>31</v>
      </c>
      <c r="E41" s="14"/>
      <c r="K41" s="1"/>
    </row>
    <row r="42" spans="1:11" x14ac:dyDescent="0.15">
      <c r="A42" s="18">
        <f t="shared" ca="1" si="0"/>
        <v>0.8845863068506189</v>
      </c>
      <c r="B42" s="18">
        <f t="shared" ca="1" si="1"/>
        <v>8</v>
      </c>
      <c r="C42" s="18">
        <v>29</v>
      </c>
      <c r="D42" s="13" t="s">
        <v>32</v>
      </c>
      <c r="E42" s="14"/>
      <c r="K42" s="1"/>
    </row>
    <row r="43" spans="1:11" x14ac:dyDescent="0.15">
      <c r="A43" s="18">
        <f t="shared" ca="1" si="0"/>
        <v>0.14606966259548404</v>
      </c>
      <c r="B43" s="18">
        <f t="shared" ca="1" si="1"/>
        <v>66</v>
      </c>
      <c r="C43" s="18">
        <v>30</v>
      </c>
      <c r="D43" s="13" t="s">
        <v>33</v>
      </c>
      <c r="E43" s="14"/>
      <c r="K43" s="1"/>
    </row>
    <row r="44" spans="1:11" x14ac:dyDescent="0.15">
      <c r="A44" s="18">
        <f t="shared" ca="1" si="0"/>
        <v>0.5511241915303805</v>
      </c>
      <c r="B44" s="18">
        <f t="shared" ca="1" si="1"/>
        <v>36</v>
      </c>
      <c r="C44" s="18">
        <v>31</v>
      </c>
      <c r="D44" s="13" t="s">
        <v>34</v>
      </c>
      <c r="E44" s="14"/>
      <c r="K44" s="1"/>
    </row>
    <row r="45" spans="1:11" x14ac:dyDescent="0.15">
      <c r="A45" s="18">
        <f t="shared" ca="1" si="0"/>
        <v>0.15043606323679937</v>
      </c>
      <c r="B45" s="18">
        <f t="shared" ca="1" si="1"/>
        <v>65</v>
      </c>
      <c r="C45" s="18">
        <v>32</v>
      </c>
      <c r="D45" s="13" t="s">
        <v>35</v>
      </c>
      <c r="E45" s="14"/>
      <c r="K45" s="1"/>
    </row>
    <row r="46" spans="1:11" x14ac:dyDescent="0.15">
      <c r="A46" s="18">
        <f t="shared" ca="1" si="0"/>
        <v>0.61816415640011213</v>
      </c>
      <c r="B46" s="18">
        <f t="shared" ca="1" si="1"/>
        <v>30</v>
      </c>
      <c r="C46" s="18">
        <v>33</v>
      </c>
      <c r="D46" s="13" t="s">
        <v>36</v>
      </c>
      <c r="E46" s="14"/>
      <c r="K46" s="1"/>
    </row>
    <row r="47" spans="1:11" x14ac:dyDescent="0.15">
      <c r="A47" s="18">
        <f t="shared" ca="1" si="0"/>
        <v>0.247524612617535</v>
      </c>
      <c r="B47" s="18">
        <f t="shared" ca="1" si="1"/>
        <v>60</v>
      </c>
      <c r="C47" s="18">
        <v>34</v>
      </c>
      <c r="D47" s="13" t="s">
        <v>37</v>
      </c>
      <c r="E47" s="14"/>
      <c r="K47" s="1"/>
    </row>
    <row r="48" spans="1:11" x14ac:dyDescent="0.15">
      <c r="A48" s="18">
        <f t="shared" ca="1" si="0"/>
        <v>0.38589700624307455</v>
      </c>
      <c r="B48" s="18">
        <f t="shared" ca="1" si="1"/>
        <v>50</v>
      </c>
      <c r="C48" s="18">
        <v>35</v>
      </c>
      <c r="D48" s="13" t="s">
        <v>38</v>
      </c>
      <c r="E48" s="14"/>
      <c r="K48" s="1"/>
    </row>
    <row r="49" spans="1:11" x14ac:dyDescent="0.15">
      <c r="A49" s="18">
        <f t="shared" ca="1" si="0"/>
        <v>0.19371025793925023</v>
      </c>
      <c r="B49" s="18">
        <f t="shared" ca="1" si="1"/>
        <v>62</v>
      </c>
      <c r="C49" s="18">
        <v>36</v>
      </c>
      <c r="D49" s="13" t="s">
        <v>39</v>
      </c>
      <c r="E49" s="14"/>
      <c r="K49" s="1"/>
    </row>
    <row r="50" spans="1:11" x14ac:dyDescent="0.15">
      <c r="A50" s="18">
        <f t="shared" ca="1" si="0"/>
        <v>0.41998827246096271</v>
      </c>
      <c r="B50" s="18">
        <f t="shared" ca="1" si="1"/>
        <v>46</v>
      </c>
      <c r="C50" s="18">
        <v>37</v>
      </c>
      <c r="D50" s="13" t="s">
        <v>40</v>
      </c>
      <c r="E50" s="14"/>
      <c r="K50" s="1"/>
    </row>
    <row r="51" spans="1:11" x14ac:dyDescent="0.15">
      <c r="A51" s="18">
        <f t="shared" ca="1" si="0"/>
        <v>0.34295766269488992</v>
      </c>
      <c r="B51" s="18">
        <f t="shared" ca="1" si="1"/>
        <v>51</v>
      </c>
      <c r="C51" s="18">
        <v>38</v>
      </c>
      <c r="D51" s="13" t="s">
        <v>41</v>
      </c>
      <c r="E51" s="14"/>
      <c r="K51" s="1"/>
    </row>
    <row r="52" spans="1:11" x14ac:dyDescent="0.15">
      <c r="A52" s="18">
        <f t="shared" ca="1" si="0"/>
        <v>2.0944003869708294E-2</v>
      </c>
      <c r="B52" s="18">
        <f t="shared" ca="1" si="1"/>
        <v>73</v>
      </c>
      <c r="C52" s="18">
        <v>39</v>
      </c>
      <c r="D52" s="13" t="s">
        <v>42</v>
      </c>
      <c r="E52" s="14"/>
      <c r="K52" s="1"/>
    </row>
    <row r="53" spans="1:11" x14ac:dyDescent="0.15">
      <c r="A53" s="18">
        <f t="shared" ca="1" si="0"/>
        <v>8.9034589388833463E-2</v>
      </c>
      <c r="B53" s="18">
        <f t="shared" ca="1" si="1"/>
        <v>69</v>
      </c>
      <c r="C53" s="18">
        <v>40</v>
      </c>
      <c r="D53" s="13" t="s">
        <v>43</v>
      </c>
      <c r="E53" s="14"/>
      <c r="K53" s="1"/>
    </row>
    <row r="54" spans="1:11" x14ac:dyDescent="0.15">
      <c r="A54" s="18">
        <f t="shared" ca="1" si="0"/>
        <v>0.49760596639762733</v>
      </c>
      <c r="B54" s="18">
        <f t="shared" ca="1" si="1"/>
        <v>39</v>
      </c>
      <c r="C54" s="18">
        <v>41</v>
      </c>
      <c r="D54" s="13" t="s">
        <v>44</v>
      </c>
      <c r="E54" s="14"/>
      <c r="K54" s="1"/>
    </row>
    <row r="55" spans="1:11" x14ac:dyDescent="0.15">
      <c r="A55" s="18">
        <f t="shared" ca="1" si="0"/>
        <v>0.59763902248755985</v>
      </c>
      <c r="B55" s="18">
        <f t="shared" ca="1" si="1"/>
        <v>33</v>
      </c>
      <c r="C55" s="18">
        <v>42</v>
      </c>
      <c r="D55" s="13" t="s">
        <v>45</v>
      </c>
      <c r="E55" s="14"/>
      <c r="K55" s="1"/>
    </row>
    <row r="56" spans="1:11" x14ac:dyDescent="0.15">
      <c r="A56" s="18">
        <f t="shared" ca="1" si="0"/>
        <v>0.33235272820842043</v>
      </c>
      <c r="B56" s="18">
        <f t="shared" ca="1" si="1"/>
        <v>54</v>
      </c>
      <c r="C56" s="18">
        <v>43</v>
      </c>
      <c r="D56" s="13" t="s">
        <v>46</v>
      </c>
      <c r="E56" s="14"/>
      <c r="K56" s="1"/>
    </row>
    <row r="57" spans="1:11" x14ac:dyDescent="0.15">
      <c r="A57" s="18">
        <f t="shared" ca="1" si="0"/>
        <v>0.70271758534222262</v>
      </c>
      <c r="B57" s="18">
        <f t="shared" ca="1" si="1"/>
        <v>25</v>
      </c>
      <c r="C57" s="18">
        <v>44</v>
      </c>
      <c r="D57" s="13" t="s">
        <v>47</v>
      </c>
      <c r="E57" s="14"/>
      <c r="K57" s="1"/>
    </row>
    <row r="58" spans="1:11" x14ac:dyDescent="0.15">
      <c r="A58" s="18">
        <f t="shared" ca="1" si="0"/>
        <v>0.77629404191962836</v>
      </c>
      <c r="B58" s="18">
        <f t="shared" ca="1" si="1"/>
        <v>15</v>
      </c>
      <c r="C58" s="18">
        <v>45</v>
      </c>
      <c r="D58" s="13" t="s">
        <v>48</v>
      </c>
      <c r="E58" s="14"/>
      <c r="K58" s="1"/>
    </row>
    <row r="59" spans="1:11" x14ac:dyDescent="0.15">
      <c r="A59" s="18">
        <f t="shared" ca="1" si="0"/>
        <v>0.62155708194022408</v>
      </c>
      <c r="B59" s="18">
        <f t="shared" ca="1" si="1"/>
        <v>29</v>
      </c>
      <c r="C59" s="18">
        <v>46</v>
      </c>
      <c r="D59" s="13" t="s">
        <v>49</v>
      </c>
      <c r="E59" s="14"/>
      <c r="K59" s="1"/>
    </row>
    <row r="60" spans="1:11" x14ac:dyDescent="0.15">
      <c r="A60" s="18">
        <f t="shared" ca="1" si="0"/>
        <v>0.88705635562281238</v>
      </c>
      <c r="B60" s="18">
        <f t="shared" ca="1" si="1"/>
        <v>7</v>
      </c>
      <c r="C60" s="18">
        <v>47</v>
      </c>
      <c r="D60" s="13" t="s">
        <v>50</v>
      </c>
      <c r="E60" s="14"/>
      <c r="K60" s="1"/>
    </row>
    <row r="61" spans="1:11" x14ac:dyDescent="0.15">
      <c r="A61" s="18">
        <f t="shared" ca="1" si="0"/>
        <v>3.5254583455732735E-3</v>
      </c>
      <c r="B61" s="18">
        <f t="shared" ca="1" si="1"/>
        <v>75</v>
      </c>
      <c r="C61" s="18">
        <v>48</v>
      </c>
      <c r="D61" s="13" t="s">
        <v>51</v>
      </c>
      <c r="E61" s="14"/>
      <c r="K61" s="1"/>
    </row>
    <row r="62" spans="1:11" x14ac:dyDescent="0.15">
      <c r="A62" s="18">
        <f t="shared" ca="1" si="0"/>
        <v>0.80437267733448381</v>
      </c>
      <c r="B62" s="18">
        <f t="shared" ca="1" si="1"/>
        <v>13</v>
      </c>
      <c r="C62" s="18">
        <v>49</v>
      </c>
      <c r="D62" s="13" t="s">
        <v>52</v>
      </c>
      <c r="E62" s="14"/>
      <c r="K62" s="1"/>
    </row>
    <row r="63" spans="1:11" x14ac:dyDescent="0.15">
      <c r="A63" s="18">
        <f t="shared" ca="1" si="0"/>
        <v>0.4127704258712106</v>
      </c>
      <c r="B63" s="18">
        <f t="shared" ca="1" si="1"/>
        <v>47</v>
      </c>
      <c r="C63" s="18">
        <v>50</v>
      </c>
      <c r="D63" s="13" t="s">
        <v>53</v>
      </c>
      <c r="E63" s="14"/>
      <c r="K63" s="1"/>
    </row>
    <row r="64" spans="1:11" x14ac:dyDescent="0.15">
      <c r="A64" s="18">
        <f t="shared" ca="1" si="0"/>
        <v>7.4336825577164811E-2</v>
      </c>
      <c r="B64" s="18">
        <f t="shared" ca="1" si="1"/>
        <v>70</v>
      </c>
      <c r="C64" s="18">
        <v>51</v>
      </c>
      <c r="D64" s="13" t="s">
        <v>54</v>
      </c>
      <c r="E64" s="14"/>
      <c r="K64" s="1"/>
    </row>
    <row r="65" spans="1:11" x14ac:dyDescent="0.15">
      <c r="A65" s="18">
        <f t="shared" ca="1" si="0"/>
        <v>0.32307364118908977</v>
      </c>
      <c r="B65" s="18">
        <f t="shared" ca="1" si="1"/>
        <v>55</v>
      </c>
      <c r="C65" s="18">
        <v>52</v>
      </c>
      <c r="D65" s="13" t="s">
        <v>55</v>
      </c>
      <c r="E65" s="14"/>
      <c r="K65" s="1"/>
    </row>
    <row r="66" spans="1:11" x14ac:dyDescent="0.15">
      <c r="A66" s="18">
        <f t="shared" ca="1" si="0"/>
        <v>0.59281796630480621</v>
      </c>
      <c r="B66" s="18">
        <f t="shared" ca="1" si="1"/>
        <v>34</v>
      </c>
      <c r="C66" s="18">
        <v>53</v>
      </c>
      <c r="D66" s="13" t="s">
        <v>56</v>
      </c>
      <c r="E66" s="14"/>
      <c r="K66" s="1"/>
    </row>
    <row r="67" spans="1:11" x14ac:dyDescent="0.15">
      <c r="A67" s="18">
        <f t="shared" ca="1" si="0"/>
        <v>0.42423782413213496</v>
      </c>
      <c r="B67" s="18">
        <f t="shared" ca="1" si="1"/>
        <v>45</v>
      </c>
      <c r="C67" s="18">
        <v>54</v>
      </c>
      <c r="D67" s="13" t="s">
        <v>57</v>
      </c>
      <c r="E67" s="14"/>
      <c r="K67" s="1"/>
    </row>
    <row r="68" spans="1:11" x14ac:dyDescent="0.15">
      <c r="A68" s="18">
        <f t="shared" ca="1" si="0"/>
        <v>0.52349637087540657</v>
      </c>
      <c r="B68" s="18">
        <f t="shared" ca="1" si="1"/>
        <v>38</v>
      </c>
      <c r="C68" s="18">
        <v>55</v>
      </c>
      <c r="D68" s="13" t="s">
        <v>58</v>
      </c>
      <c r="E68" s="14"/>
      <c r="K68" s="1"/>
    </row>
    <row r="69" spans="1:11" x14ac:dyDescent="0.15">
      <c r="A69" s="18">
        <f t="shared" ca="1" si="0"/>
        <v>0.76776575068026143</v>
      </c>
      <c r="B69" s="18">
        <f t="shared" ca="1" si="1"/>
        <v>16</v>
      </c>
      <c r="C69" s="18">
        <v>56</v>
      </c>
      <c r="D69" s="13" t="s">
        <v>59</v>
      </c>
      <c r="E69" s="14"/>
      <c r="K69" s="1"/>
    </row>
    <row r="70" spans="1:11" x14ac:dyDescent="0.15">
      <c r="A70" s="18">
        <f t="shared" ca="1" si="0"/>
        <v>0.44272138092826696</v>
      </c>
      <c r="B70" s="18">
        <f t="shared" ca="1" si="1"/>
        <v>44</v>
      </c>
      <c r="C70" s="18">
        <v>57</v>
      </c>
      <c r="D70" s="13" t="s">
        <v>60</v>
      </c>
      <c r="E70" s="14"/>
      <c r="K70" s="1"/>
    </row>
    <row r="71" spans="1:11" x14ac:dyDescent="0.15">
      <c r="A71" s="18">
        <f t="shared" ca="1" si="0"/>
        <v>0.78009218173244177</v>
      </c>
      <c r="B71" s="18">
        <f t="shared" ca="1" si="1"/>
        <v>14</v>
      </c>
      <c r="C71" s="18">
        <v>58</v>
      </c>
      <c r="D71" s="13" t="s">
        <v>61</v>
      </c>
      <c r="E71" s="14"/>
      <c r="K71" s="1"/>
    </row>
    <row r="72" spans="1:11" x14ac:dyDescent="0.15">
      <c r="A72" s="18">
        <f t="shared" ca="1" si="0"/>
        <v>5.1896601385884367E-2</v>
      </c>
      <c r="B72" s="18">
        <f t="shared" ca="1" si="1"/>
        <v>71</v>
      </c>
      <c r="C72" s="18">
        <v>59</v>
      </c>
      <c r="D72" s="13" t="s">
        <v>62</v>
      </c>
      <c r="E72" s="14"/>
      <c r="K72" s="1"/>
    </row>
    <row r="73" spans="1:11" x14ac:dyDescent="0.15">
      <c r="A73" s="18">
        <f t="shared" ca="1" si="0"/>
        <v>4.6712169829123407E-2</v>
      </c>
      <c r="B73" s="18">
        <f t="shared" ca="1" si="1"/>
        <v>72</v>
      </c>
      <c r="C73" s="18">
        <v>60</v>
      </c>
      <c r="D73" s="13" t="s">
        <v>63</v>
      </c>
      <c r="E73" s="14"/>
      <c r="K73" s="1"/>
    </row>
    <row r="74" spans="1:11" x14ac:dyDescent="0.15">
      <c r="A74" s="18">
        <f t="shared" ca="1" si="0"/>
        <v>0.7509195391879554</v>
      </c>
      <c r="B74" s="18">
        <f t="shared" ca="1" si="1"/>
        <v>19</v>
      </c>
      <c r="C74" s="18">
        <v>61</v>
      </c>
      <c r="D74" s="13" t="s">
        <v>64</v>
      </c>
      <c r="E74" s="14"/>
      <c r="K74" s="1"/>
    </row>
    <row r="75" spans="1:11" x14ac:dyDescent="0.15">
      <c r="A75" s="18">
        <f t="shared" ca="1" si="0"/>
        <v>0.89046340564658066</v>
      </c>
      <c r="B75" s="18">
        <f t="shared" ca="1" si="1"/>
        <v>6</v>
      </c>
      <c r="C75" s="18">
        <v>62</v>
      </c>
      <c r="D75" s="13" t="s">
        <v>65</v>
      </c>
      <c r="E75" s="14"/>
      <c r="K75" s="1"/>
    </row>
    <row r="76" spans="1:11" x14ac:dyDescent="0.15">
      <c r="A76" s="18">
        <f t="shared" ca="1" si="0"/>
        <v>5.4003134786215767E-3</v>
      </c>
      <c r="B76" s="18">
        <f t="shared" ca="1" si="1"/>
        <v>74</v>
      </c>
      <c r="C76" s="18">
        <v>63</v>
      </c>
      <c r="D76" s="13" t="s">
        <v>66</v>
      </c>
      <c r="E76" s="14"/>
      <c r="K76" s="1"/>
    </row>
    <row r="77" spans="1:11" x14ac:dyDescent="0.15">
      <c r="A77" s="18">
        <f t="shared" ca="1" si="0"/>
        <v>0.74213681613963212</v>
      </c>
      <c r="B77" s="18">
        <f t="shared" ca="1" si="1"/>
        <v>20</v>
      </c>
      <c r="C77" s="18">
        <v>64</v>
      </c>
      <c r="D77" s="13" t="s">
        <v>67</v>
      </c>
      <c r="E77" s="14"/>
      <c r="K77" s="1"/>
    </row>
    <row r="78" spans="1:11" x14ac:dyDescent="0.15">
      <c r="A78" s="18">
        <f t="shared" ca="1" si="0"/>
        <v>9.8556093378826537E-2</v>
      </c>
      <c r="B78" s="18">
        <f t="shared" ca="1" si="1"/>
        <v>68</v>
      </c>
      <c r="C78" s="18">
        <v>65</v>
      </c>
      <c r="D78" s="13" t="s">
        <v>68</v>
      </c>
      <c r="E78" s="14"/>
      <c r="K78" s="1"/>
    </row>
    <row r="79" spans="1:11" x14ac:dyDescent="0.15">
      <c r="A79" s="18">
        <f t="shared" ref="A79:A88" ca="1" si="2">RAND()</f>
        <v>0.56060628577036131</v>
      </c>
      <c r="B79" s="18">
        <f t="shared" ref="B79:B88" ca="1" si="3">_xlfn.RANK.EQ(A79,$A$14:$A$88)</f>
        <v>35</v>
      </c>
      <c r="C79" s="18">
        <v>66</v>
      </c>
      <c r="D79" s="13" t="s">
        <v>69</v>
      </c>
      <c r="E79" s="14"/>
      <c r="K79" s="1"/>
    </row>
    <row r="80" spans="1:11" x14ac:dyDescent="0.15">
      <c r="A80" s="18">
        <f t="shared" ca="1" si="2"/>
        <v>0.29932983976872052</v>
      </c>
      <c r="B80" s="18">
        <f t="shared" ca="1" si="3"/>
        <v>56</v>
      </c>
      <c r="C80" s="18">
        <v>67</v>
      </c>
      <c r="D80" s="13" t="s">
        <v>70</v>
      </c>
      <c r="E80" s="14"/>
      <c r="K80" s="1"/>
    </row>
    <row r="81" spans="1:11" x14ac:dyDescent="0.15">
      <c r="A81" s="18">
        <f t="shared" ca="1" si="2"/>
        <v>0.71454556572403027</v>
      </c>
      <c r="B81" s="18">
        <f t="shared" ca="1" si="3"/>
        <v>23</v>
      </c>
      <c r="C81" s="18">
        <v>68</v>
      </c>
      <c r="D81" s="13" t="s">
        <v>71</v>
      </c>
      <c r="E81" s="14"/>
      <c r="K81" s="1"/>
    </row>
    <row r="82" spans="1:11" x14ac:dyDescent="0.15">
      <c r="A82" s="18">
        <f t="shared" ca="1" si="2"/>
        <v>0.60649152833648545</v>
      </c>
      <c r="B82" s="18">
        <f t="shared" ca="1" si="3"/>
        <v>31</v>
      </c>
      <c r="C82" s="18">
        <v>69</v>
      </c>
      <c r="D82" s="13" t="s">
        <v>72</v>
      </c>
      <c r="E82" s="14"/>
      <c r="K82" s="1"/>
    </row>
    <row r="83" spans="1:11" x14ac:dyDescent="0.15">
      <c r="A83" s="18">
        <f t="shared" ca="1" si="2"/>
        <v>0.46139921605385248</v>
      </c>
      <c r="B83" s="18">
        <f t="shared" ca="1" si="3"/>
        <v>41</v>
      </c>
      <c r="C83" s="18">
        <v>70</v>
      </c>
      <c r="D83" s="13" t="s">
        <v>73</v>
      </c>
      <c r="E83" s="14"/>
      <c r="K83" s="1"/>
    </row>
    <row r="84" spans="1:11" x14ac:dyDescent="0.15">
      <c r="A84" s="18">
        <f t="shared" ca="1" si="2"/>
        <v>0.67457641417747638</v>
      </c>
      <c r="B84" s="18">
        <f t="shared" ca="1" si="3"/>
        <v>26</v>
      </c>
      <c r="C84" s="18">
        <v>71</v>
      </c>
      <c r="D84" s="13" t="s">
        <v>74</v>
      </c>
      <c r="E84" s="14"/>
      <c r="K84" s="1"/>
    </row>
    <row r="85" spans="1:11" x14ac:dyDescent="0.15">
      <c r="A85" s="18">
        <f t="shared" ca="1" si="2"/>
        <v>0.75973846403426692</v>
      </c>
      <c r="B85" s="18">
        <f t="shared" ca="1" si="3"/>
        <v>18</v>
      </c>
      <c r="C85" s="18">
        <v>72</v>
      </c>
      <c r="D85" s="13" t="s">
        <v>75</v>
      </c>
      <c r="E85" s="14"/>
      <c r="K85" s="1"/>
    </row>
    <row r="86" spans="1:11" x14ac:dyDescent="0.15">
      <c r="A86" s="18">
        <f t="shared" ca="1" si="2"/>
        <v>0.91873183974267247</v>
      </c>
      <c r="B86" s="18">
        <f t="shared" ca="1" si="3"/>
        <v>4</v>
      </c>
      <c r="C86" s="18">
        <v>73</v>
      </c>
      <c r="D86" s="13" t="s">
        <v>76</v>
      </c>
      <c r="E86" s="14"/>
      <c r="K86" s="1"/>
    </row>
    <row r="87" spans="1:11" x14ac:dyDescent="0.15">
      <c r="A87" s="18">
        <f t="shared" ca="1" si="2"/>
        <v>0.73050046695189219</v>
      </c>
      <c r="B87" s="18">
        <f t="shared" ca="1" si="3"/>
        <v>22</v>
      </c>
      <c r="C87" s="18">
        <v>74</v>
      </c>
      <c r="D87" s="13" t="s">
        <v>77</v>
      </c>
      <c r="E87" s="14"/>
    </row>
    <row r="88" spans="1:11" x14ac:dyDescent="0.15">
      <c r="A88" s="19">
        <f t="shared" ca="1" si="2"/>
        <v>0.23510187152915152</v>
      </c>
      <c r="B88" s="19">
        <f t="shared" ca="1" si="3"/>
        <v>61</v>
      </c>
      <c r="C88" s="19">
        <v>75</v>
      </c>
      <c r="D88" s="15" t="s">
        <v>78</v>
      </c>
      <c r="E88" s="16"/>
    </row>
  </sheetData>
  <phoneticPr fontId="1"/>
  <pageMargins left="0.3" right="0.2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462C-58E3-444F-850B-B046255DC5D8}">
  <dimension ref="A2:Q88"/>
  <sheetViews>
    <sheetView tabSelected="1" zoomScaleNormal="100" workbookViewId="0">
      <selection activeCell="A3" sqref="A3"/>
    </sheetView>
  </sheetViews>
  <sheetFormatPr defaultRowHeight="13.5" x14ac:dyDescent="0.15"/>
  <cols>
    <col min="1" max="5" width="9.375" customWidth="1"/>
    <col min="6" max="6" width="3.75" customWidth="1"/>
    <col min="7" max="8" width="9.375" customWidth="1"/>
    <col min="12" max="12" width="3.75" customWidth="1"/>
  </cols>
  <sheetData>
    <row r="2" spans="1:17" ht="60.75" thickBot="1" x14ac:dyDescent="0.2">
      <c r="A2" s="5" t="s">
        <v>80</v>
      </c>
      <c r="B2" s="7" t="s">
        <v>81</v>
      </c>
      <c r="C2" s="6" t="s">
        <v>82</v>
      </c>
      <c r="D2" s="8" t="s">
        <v>83</v>
      </c>
      <c r="E2" s="9" t="s">
        <v>84</v>
      </c>
      <c r="G2" s="5" t="s">
        <v>80</v>
      </c>
      <c r="H2" s="7" t="s">
        <v>81</v>
      </c>
      <c r="I2" s="6" t="s">
        <v>82</v>
      </c>
      <c r="J2" s="8" t="s">
        <v>83</v>
      </c>
      <c r="K2" s="9" t="s">
        <v>84</v>
      </c>
      <c r="M2" s="5" t="s">
        <v>80</v>
      </c>
      <c r="N2" s="7" t="s">
        <v>81</v>
      </c>
      <c r="O2" s="6" t="s">
        <v>82</v>
      </c>
      <c r="P2" s="8" t="s">
        <v>83</v>
      </c>
      <c r="Q2" s="9" t="s">
        <v>84</v>
      </c>
    </row>
    <row r="3" spans="1:17" ht="56.25" customHeight="1" thickTop="1" thickBot="1" x14ac:dyDescent="0.2">
      <c r="A3" s="4" t="str">
        <f ca="1">_xlfn.XLOOKUP(1,$B$14:$B$88,$C$14:$C$88)</f>
        <v>スペイン</v>
      </c>
      <c r="B3" s="4" t="str">
        <f ca="1">_xlfn.XLOOKUP(6,$B$14:$B$88,$C$14:$C$88)</f>
        <v>ドイツ</v>
      </c>
      <c r="C3" s="4" t="str">
        <f ca="1">_xlfn.XLOOKUP(11,$B$14:$B$88,$C$14:$C$88)</f>
        <v>トルクメニスタン</v>
      </c>
      <c r="D3" s="4" t="str">
        <f ca="1">_xlfn.XLOOKUP(16,$B$14:$B$88,$C$14:$C$88)</f>
        <v>ノルウェー</v>
      </c>
      <c r="E3" s="4" t="str">
        <f ca="1">_xlfn.XLOOKUP(21,$B$14:$B$88,$C$14:$C$88)</f>
        <v>ミャンマー</v>
      </c>
      <c r="F3" s="2"/>
      <c r="G3" s="4" t="str">
        <f ca="1">_xlfn.XLOOKUP(26,$B$14:$B$88,$C$14:$C$88)</f>
        <v>カメルーン</v>
      </c>
      <c r="H3" s="4" t="str">
        <f ca="1">_xlfn.XLOOKUP(31,$B$14:$B$88,$C$14:$C$88)</f>
        <v>中国</v>
      </c>
      <c r="I3" s="4" t="str">
        <f ca="1">_xlfn.XLOOKUP(36,$B$14:$B$88,$C$14:$C$88)</f>
        <v>オマーン</v>
      </c>
      <c r="J3" s="4" t="str">
        <f ca="1">_xlfn.XLOOKUP(41,$B$14:$B$88,$C$14:$C$88)</f>
        <v>日本</v>
      </c>
      <c r="K3" s="4" t="str">
        <f ca="1">_xlfn.XLOOKUP(46,$B$14:$B$88,$C$14:$C$88)</f>
        <v>メキシコ</v>
      </c>
      <c r="L3" s="2"/>
      <c r="M3" s="4" t="str">
        <f ca="1">_xlfn.XLOOKUP(51,$B$14:$B$88,$C$14:$C$88)</f>
        <v>タイ</v>
      </c>
      <c r="N3" s="4" t="str">
        <f ca="1">_xlfn.XLOOKUP(56,$B$14:$B$88,$C$14:$C$88)</f>
        <v>コートジボワール</v>
      </c>
      <c r="O3" s="4" t="str">
        <f ca="1">_xlfn.XLOOKUP(61,$B$14:$B$88,$C$14:$C$88)</f>
        <v>中央アフリカ</v>
      </c>
      <c r="P3" s="4" t="str">
        <f ca="1">_xlfn.XLOOKUP(66,$B$14:$B$88,$C$14:$C$88)</f>
        <v>カザフスタン</v>
      </c>
      <c r="Q3" s="4" t="str">
        <f ca="1">_xlfn.XLOOKUP(71,$B$14:$B$88,$C$14:$C$88)</f>
        <v>ベネズエラ</v>
      </c>
    </row>
    <row r="4" spans="1:17" ht="56.25" customHeight="1" thickTop="1" thickBot="1" x14ac:dyDescent="0.2">
      <c r="A4" s="4" t="str">
        <f ca="1">_xlfn.XLOOKUP(2,$B$14:$B$88,$C$14:$C$88)</f>
        <v>オーストラリア</v>
      </c>
      <c r="B4" s="4" t="str">
        <f ca="1">_xlfn.XLOOKUP(7,$B$14:$B$88,$C$14:$C$88)</f>
        <v>エジプト</v>
      </c>
      <c r="C4" s="4" t="str">
        <f ca="1">_xlfn.XLOOKUP(12,$B$14:$B$88,$C$14:$C$88)</f>
        <v>モーリタニア</v>
      </c>
      <c r="D4" s="4" t="str">
        <f ca="1">_xlfn.XLOOKUP(17,$B$14:$B$88,$C$14:$C$88)</f>
        <v>モロッコ</v>
      </c>
      <c r="E4" s="4" t="str">
        <f ca="1">_xlfn.XLOOKUP(22,$B$14:$B$88,$C$14:$C$88)</f>
        <v>コロンビア</v>
      </c>
      <c r="F4" s="2"/>
      <c r="G4" s="4" t="str">
        <f ca="1">_xlfn.XLOOKUP(27,$B$14:$B$88,$C$14:$C$88)</f>
        <v>スーダン</v>
      </c>
      <c r="H4" s="4" t="str">
        <f ca="1">_xlfn.XLOOKUP(32,$B$14:$B$88,$C$14:$C$88)</f>
        <v>マレーシア</v>
      </c>
      <c r="I4" s="4" t="str">
        <f ca="1">_xlfn.XLOOKUP(37,$B$14:$B$88,$C$14:$C$88)</f>
        <v>モザンビーク</v>
      </c>
      <c r="J4" s="4" t="str">
        <f ca="1">_xlfn.XLOOKUP(42,$B$14:$B$88,$C$14:$C$88)</f>
        <v>カナダ</v>
      </c>
      <c r="K4" s="4" t="str">
        <f ca="1">_xlfn.XLOOKUP(47,$B$14:$B$88,$C$14:$C$88)</f>
        <v>フィリピン</v>
      </c>
      <c r="L4" s="2"/>
      <c r="M4" s="4" t="str">
        <f ca="1">_xlfn.XLOOKUP(52,$B$14:$B$88,$C$14:$C$88)</f>
        <v>アンゴラ</v>
      </c>
      <c r="N4" s="4" t="str">
        <f ca="1">_xlfn.XLOOKUP(57,$B$14:$B$88,$C$14:$C$88)</f>
        <v>ニジェール</v>
      </c>
      <c r="O4" s="4" t="str">
        <f ca="1">_xlfn.XLOOKUP(62,$B$14:$B$88,$C$14:$C$88)</f>
        <v>イラン</v>
      </c>
      <c r="P4" s="4" t="str">
        <f ca="1">_xlfn.XLOOKUP(67,$B$14:$B$88,$C$14:$C$88)</f>
        <v>ペルー</v>
      </c>
      <c r="Q4" s="4" t="str">
        <f ca="1">_xlfn.XLOOKUP(72,$B$14:$B$88,$C$14:$C$88)</f>
        <v>パラグアイ</v>
      </c>
    </row>
    <row r="5" spans="1:17" ht="56.25" customHeight="1" thickTop="1" thickBot="1" x14ac:dyDescent="0.2">
      <c r="A5" s="4" t="str">
        <f ca="1">_xlfn.XLOOKUP(3,$B$14:$B$88,$C$14:$C$88)</f>
        <v>トルコ</v>
      </c>
      <c r="B5" s="4" t="str">
        <f ca="1">_xlfn.XLOOKUP(8,$B$14:$B$88,$C$14:$C$88)</f>
        <v>ブラジル</v>
      </c>
      <c r="C5" s="4" t="s">
        <v>0</v>
      </c>
      <c r="D5" s="4" t="str">
        <f ca="1">_xlfn.XLOOKUP(18,$B$14:$B$88,$C$14:$C$88)</f>
        <v>ナミビア</v>
      </c>
      <c r="E5" s="4" t="str">
        <f ca="1">_xlfn.XLOOKUP(23,$B$14:$B$88,$C$14:$C$88)</f>
        <v>イラク</v>
      </c>
      <c r="F5" s="2"/>
      <c r="G5" s="4" t="str">
        <f ca="1">_xlfn.XLOOKUP(28,$B$14:$B$88,$C$14:$C$88)</f>
        <v>チャド</v>
      </c>
      <c r="H5" s="4" t="str">
        <f ca="1">_xlfn.XLOOKUP(33,$B$14:$B$88,$C$14:$C$88)</f>
        <v>グリーンランド</v>
      </c>
      <c r="I5" s="4" t="s">
        <v>0</v>
      </c>
      <c r="J5" s="4" t="str">
        <f ca="1">_xlfn.XLOOKUP(43,$B$14:$B$88,$C$14:$C$88)</f>
        <v>コンゴ民主共和国</v>
      </c>
      <c r="K5" s="4" t="str">
        <f ca="1">_xlfn.XLOOKUP(48,$B$14:$B$88,$C$14:$C$88)</f>
        <v>インド</v>
      </c>
      <c r="L5" s="2"/>
      <c r="M5" s="4" t="str">
        <f ca="1">_xlfn.XLOOKUP(53,$B$14:$B$88,$C$14:$C$88)</f>
        <v>スウェーデン</v>
      </c>
      <c r="N5" s="4" t="str">
        <f ca="1">_xlfn.XLOOKUP(58,$B$14:$B$88,$C$14:$C$88)</f>
        <v>ポーランド</v>
      </c>
      <c r="O5" s="4" t="s">
        <v>0</v>
      </c>
      <c r="P5" s="4" t="str">
        <f ca="1">_xlfn.XLOOKUP(68,$B$14:$B$88,$C$14:$C$88)</f>
        <v>モンゴル</v>
      </c>
      <c r="Q5" s="4" t="str">
        <f ca="1">_xlfn.XLOOKUP(73,$B$14:$B$88,$C$14:$C$88)</f>
        <v>ウクライナ</v>
      </c>
    </row>
    <row r="6" spans="1:17" ht="56.25" customHeight="1" thickTop="1" thickBot="1" x14ac:dyDescent="0.2">
      <c r="A6" s="4" t="str">
        <f ca="1">_xlfn.XLOOKUP(4,$B$14:$B$88,$C$14:$C$88)</f>
        <v>アルゼンチン</v>
      </c>
      <c r="B6" s="4" t="str">
        <f ca="1">_xlfn.XLOOKUP(9,$B$14:$B$88,$C$14:$C$88)</f>
        <v>ジンバブエ</v>
      </c>
      <c r="C6" s="4" t="str">
        <f ca="1">_xlfn.XLOOKUP(14,$B$14:$B$88,$C$14:$C$88)</f>
        <v>ボリビア</v>
      </c>
      <c r="D6" s="4" t="str">
        <f ca="1">_xlfn.XLOOKUP(19,$B$14:$B$88,$C$14:$C$88)</f>
        <v>エチオピア</v>
      </c>
      <c r="E6" s="4" t="str">
        <f ca="1">_xlfn.XLOOKUP(24,$B$14:$B$88,$C$14:$C$88)</f>
        <v>イエメン</v>
      </c>
      <c r="F6" s="2"/>
      <c r="G6" s="4" t="str">
        <f ca="1">_xlfn.XLOOKUP(29,$B$14:$B$88,$C$14:$C$88)</f>
        <v>イタリア</v>
      </c>
      <c r="H6" s="4" t="str">
        <f ca="1">_xlfn.XLOOKUP(34,$B$14:$B$88,$C$14:$C$88)</f>
        <v>ザンビア</v>
      </c>
      <c r="I6" s="4" t="str">
        <f ca="1">_xlfn.XLOOKUP(39,$B$14:$B$88,$C$14:$C$88)</f>
        <v>インドネシア</v>
      </c>
      <c r="J6" s="4" t="str">
        <f ca="1">_xlfn.XLOOKUP(44,$B$14:$B$88,$C$14:$C$88)</f>
        <v>南スーダン</v>
      </c>
      <c r="K6" s="4" t="str">
        <f ca="1">_xlfn.XLOOKUP(49,$B$14:$B$88,$C$14:$C$88)</f>
        <v>南アフリカ</v>
      </c>
      <c r="L6" s="2"/>
      <c r="M6" s="4" t="str">
        <f ca="1">_xlfn.XLOOKUP(54,$B$14:$B$88,$C$14:$C$88)</f>
        <v>パプアニューギニア</v>
      </c>
      <c r="N6" s="4" t="str">
        <f ca="1">_xlfn.XLOOKUP(59,$B$14:$B$88,$C$14:$C$88)</f>
        <v>ボツワナ</v>
      </c>
      <c r="O6" s="4" t="str">
        <f ca="1">_xlfn.XLOOKUP(64,$B$14:$B$88,$C$14:$C$88)</f>
        <v>ソマリア</v>
      </c>
      <c r="P6" s="4" t="str">
        <f ca="1">_xlfn.XLOOKUP(69,$B$14:$B$88,$C$14:$C$88)</f>
        <v>アルジェリア</v>
      </c>
      <c r="Q6" s="4" t="str">
        <f ca="1">_xlfn.XLOOKUP(74,$B$14:$B$88,$C$14:$C$88)</f>
        <v>ケニア</v>
      </c>
    </row>
    <row r="7" spans="1:17" ht="56.25" customHeight="1" thickTop="1" thickBot="1" x14ac:dyDescent="0.2">
      <c r="A7" s="4" t="str">
        <f ca="1">_xlfn.XLOOKUP(5,$B$14:$B$88,$C$14:$C$88)</f>
        <v>ロシア</v>
      </c>
      <c r="B7" s="4" t="str">
        <f ca="1">_xlfn.XLOOKUP(10,$B$14:$B$88,$C$14:$C$88)</f>
        <v>マリ</v>
      </c>
      <c r="C7" s="4" t="str">
        <f ca="1">_xlfn.XLOOKUP(15,$B$14:$B$88,$C$14:$C$88)</f>
        <v>タンザニア</v>
      </c>
      <c r="D7" s="4" t="str">
        <f ca="1">_xlfn.XLOOKUP(20,$B$14:$B$88,$C$14:$C$88)</f>
        <v>コンゴ共和国</v>
      </c>
      <c r="E7" s="4" t="str">
        <f ca="1">_xlfn.XLOOKUP(25,$B$14:$B$88,$C$14:$C$88)</f>
        <v>チリ</v>
      </c>
      <c r="F7" s="2"/>
      <c r="G7" s="4" t="str">
        <f ca="1">_xlfn.XLOOKUP(30,$B$14:$B$88,$C$14:$C$88)</f>
        <v>米国</v>
      </c>
      <c r="H7" s="4" t="str">
        <f ca="1">_xlfn.XLOOKUP(35,$B$14:$B$88,$C$14:$C$88)</f>
        <v>サウジアラビア</v>
      </c>
      <c r="I7" s="4" t="str">
        <f ca="1">_xlfn.XLOOKUP(40,$B$14:$B$88,$C$14:$C$88)</f>
        <v>ナイジェリア</v>
      </c>
      <c r="J7" s="4" t="str">
        <f ca="1">_xlfn.XLOOKUP(45,$B$14:$B$88,$C$14:$C$88)</f>
        <v>フィンランド</v>
      </c>
      <c r="K7" s="4" t="str">
        <f ca="1">_xlfn.XLOOKUP(50,$B$14:$B$88,$C$14:$C$88)</f>
        <v>ブルキナファソ</v>
      </c>
      <c r="L7" s="2"/>
      <c r="M7" s="4" t="str">
        <f ca="1">_xlfn.XLOOKUP(55,$B$14:$B$88,$C$14:$C$88)</f>
        <v>ニュージーランド</v>
      </c>
      <c r="N7" s="4" t="str">
        <f ca="1">_xlfn.XLOOKUP(60,$B$14:$B$88,$C$14:$C$88)</f>
        <v>パキスタン</v>
      </c>
      <c r="O7" s="4" t="str">
        <f ca="1">_xlfn.XLOOKUP(65,$B$14:$B$88,$C$14:$C$88)</f>
        <v>マダガスカル</v>
      </c>
      <c r="P7" s="4" t="str">
        <f ca="1">_xlfn.XLOOKUP(70,$B$14:$B$88,$C$14:$C$88)</f>
        <v>アフガニスタン</v>
      </c>
      <c r="Q7" s="4" t="str">
        <f ca="1">_xlfn.XLOOKUP(75,$B$14:$B$88,$C$14:$C$88)</f>
        <v>リビア</v>
      </c>
    </row>
    <row r="8" spans="1:17" ht="14.25" thickTop="1" x14ac:dyDescent="0.15"/>
    <row r="10" spans="1:17" x14ac:dyDescent="0.15">
      <c r="A10" s="20" t="s">
        <v>85</v>
      </c>
      <c r="B10" s="20"/>
      <c r="C10" s="20"/>
      <c r="D10" s="20"/>
      <c r="E10" s="20"/>
      <c r="F10" s="20"/>
    </row>
    <row r="11" spans="1:17" x14ac:dyDescent="0.15">
      <c r="A11" s="21" t="s">
        <v>86</v>
      </c>
      <c r="B11" s="22"/>
      <c r="C11" s="22"/>
      <c r="D11" s="22"/>
      <c r="E11" s="22"/>
      <c r="F11" s="22"/>
    </row>
    <row r="13" spans="1:17" ht="14.25" thickBot="1" x14ac:dyDescent="0.2">
      <c r="A13" s="3" t="s">
        <v>1</v>
      </c>
      <c r="B13" s="3" t="s">
        <v>2</v>
      </c>
      <c r="C13" s="10" t="s">
        <v>79</v>
      </c>
      <c r="D13" s="10"/>
    </row>
    <row r="14" spans="1:17" ht="14.25" thickTop="1" x14ac:dyDescent="0.15">
      <c r="A14" s="17">
        <f ca="1">RAND()</f>
        <v>0.92692951313499139</v>
      </c>
      <c r="B14" s="17">
        <f ca="1">_xlfn.RANK.EQ(A14,$A$14:$A$88)</f>
        <v>5</v>
      </c>
      <c r="C14" s="11" t="s">
        <v>4</v>
      </c>
      <c r="D14" s="12"/>
      <c r="J14" s="1"/>
    </row>
    <row r="15" spans="1:17" x14ac:dyDescent="0.15">
      <c r="A15" s="18">
        <f t="shared" ref="A15:A78" ca="1" si="0">RAND()</f>
        <v>0.44644163765792066</v>
      </c>
      <c r="B15" s="18">
        <f t="shared" ref="B15:B78" ca="1" si="1">_xlfn.RANK.EQ(A15,$A$14:$A$88)</f>
        <v>42</v>
      </c>
      <c r="C15" s="13" t="s">
        <v>5</v>
      </c>
      <c r="D15" s="14"/>
      <c r="J15" s="1"/>
    </row>
    <row r="16" spans="1:17" x14ac:dyDescent="0.15">
      <c r="A16" s="18">
        <f t="shared" ca="1" si="0"/>
        <v>0.66407008177116822</v>
      </c>
      <c r="B16" s="18">
        <f t="shared" ca="1" si="1"/>
        <v>30</v>
      </c>
      <c r="C16" s="13" t="s">
        <v>6</v>
      </c>
      <c r="D16" s="14"/>
      <c r="J16" s="1"/>
    </row>
    <row r="17" spans="1:10" x14ac:dyDescent="0.15">
      <c r="A17" s="18">
        <f t="shared" ca="1" si="0"/>
        <v>0.64935164570332526</v>
      </c>
      <c r="B17" s="18">
        <f t="shared" ca="1" si="1"/>
        <v>31</v>
      </c>
      <c r="C17" s="13" t="s">
        <v>7</v>
      </c>
      <c r="D17" s="14"/>
      <c r="J17" s="1"/>
    </row>
    <row r="18" spans="1:10" x14ac:dyDescent="0.15">
      <c r="A18" s="18">
        <f t="shared" ca="1" si="0"/>
        <v>0.90007485339129567</v>
      </c>
      <c r="B18" s="18">
        <f t="shared" ca="1" si="1"/>
        <v>8</v>
      </c>
      <c r="C18" s="13" t="s">
        <v>8</v>
      </c>
      <c r="D18" s="14"/>
      <c r="J18" s="1"/>
    </row>
    <row r="19" spans="1:10" x14ac:dyDescent="0.15">
      <c r="A19" s="18">
        <f t="shared" ca="1" si="0"/>
        <v>0.96157657364271387</v>
      </c>
      <c r="B19" s="18">
        <f t="shared" ca="1" si="1"/>
        <v>2</v>
      </c>
      <c r="C19" s="13" t="s">
        <v>9</v>
      </c>
      <c r="D19" s="14"/>
      <c r="J19" s="1"/>
    </row>
    <row r="20" spans="1:10" x14ac:dyDescent="0.15">
      <c r="A20" s="18">
        <f t="shared" ca="1" si="0"/>
        <v>0.42749716438028063</v>
      </c>
      <c r="B20" s="18">
        <f t="shared" ca="1" si="1"/>
        <v>48</v>
      </c>
      <c r="C20" s="13" t="s">
        <v>10</v>
      </c>
      <c r="D20" s="14"/>
      <c r="J20" s="1"/>
    </row>
    <row r="21" spans="1:10" x14ac:dyDescent="0.15">
      <c r="A21" s="18">
        <f t="shared" ca="1" si="0"/>
        <v>0.9433999562473504</v>
      </c>
      <c r="B21" s="18">
        <f t="shared" ca="1" si="1"/>
        <v>4</v>
      </c>
      <c r="C21" s="13" t="s">
        <v>11</v>
      </c>
      <c r="D21" s="14"/>
      <c r="J21" s="1"/>
    </row>
    <row r="22" spans="1:10" x14ac:dyDescent="0.15">
      <c r="A22" s="18">
        <f t="shared" ca="1" si="0"/>
        <v>0.13000878261112425</v>
      </c>
      <c r="B22" s="18">
        <f t="shared" ca="1" si="1"/>
        <v>66</v>
      </c>
      <c r="C22" s="13" t="s">
        <v>12</v>
      </c>
      <c r="D22" s="14"/>
      <c r="J22" s="1"/>
    </row>
    <row r="23" spans="1:10" x14ac:dyDescent="0.15">
      <c r="A23" s="18">
        <f t="shared" ca="1" si="0"/>
        <v>0.10177838239768922</v>
      </c>
      <c r="B23" s="18">
        <f t="shared" ca="1" si="1"/>
        <v>69</v>
      </c>
      <c r="C23" s="13" t="s">
        <v>13</v>
      </c>
      <c r="D23" s="14"/>
      <c r="J23" s="1"/>
    </row>
    <row r="24" spans="1:10" x14ac:dyDescent="0.15">
      <c r="A24" s="18">
        <f t="shared" ca="1" si="0"/>
        <v>0.44483341437959023</v>
      </c>
      <c r="B24" s="18">
        <f t="shared" ca="1" si="1"/>
        <v>43</v>
      </c>
      <c r="C24" s="13" t="s">
        <v>14</v>
      </c>
      <c r="D24" s="14"/>
      <c r="J24" s="1"/>
    </row>
    <row r="25" spans="1:10" x14ac:dyDescent="0.15">
      <c r="A25" s="18">
        <f t="shared" ca="1" si="0"/>
        <v>0.57246267990526745</v>
      </c>
      <c r="B25" s="18">
        <f t="shared" ca="1" si="1"/>
        <v>35</v>
      </c>
      <c r="C25" s="13" t="s">
        <v>15</v>
      </c>
      <c r="D25" s="14"/>
      <c r="J25" s="1"/>
    </row>
    <row r="26" spans="1:10" x14ac:dyDescent="0.15">
      <c r="A26" s="18">
        <f t="shared" ca="1" si="0"/>
        <v>0.43790679531910992</v>
      </c>
      <c r="B26" s="18">
        <f t="shared" ca="1" si="1"/>
        <v>46</v>
      </c>
      <c r="C26" s="13" t="s">
        <v>16</v>
      </c>
      <c r="D26" s="14"/>
      <c r="J26" s="1"/>
    </row>
    <row r="27" spans="1:10" x14ac:dyDescent="0.15">
      <c r="A27" s="18">
        <f t="shared" ca="1" si="0"/>
        <v>0.50316163930042279</v>
      </c>
      <c r="B27" s="18">
        <f t="shared" ca="1" si="1"/>
        <v>39</v>
      </c>
      <c r="C27" s="13" t="s">
        <v>17</v>
      </c>
      <c r="D27" s="14"/>
      <c r="J27" s="1"/>
    </row>
    <row r="28" spans="1:10" x14ac:dyDescent="0.15">
      <c r="A28" s="18">
        <f t="shared" ca="1" si="0"/>
        <v>0.6840066313749158</v>
      </c>
      <c r="B28" s="18">
        <f t="shared" ca="1" si="1"/>
        <v>27</v>
      </c>
      <c r="C28" s="13" t="s">
        <v>18</v>
      </c>
      <c r="D28" s="14"/>
      <c r="J28" s="1"/>
    </row>
    <row r="29" spans="1:10" x14ac:dyDescent="0.15">
      <c r="A29" s="18">
        <f t="shared" ca="1" si="0"/>
        <v>4.3623042552026758E-3</v>
      </c>
      <c r="B29" s="18">
        <f t="shared" ca="1" si="1"/>
        <v>75</v>
      </c>
      <c r="C29" s="13" t="s">
        <v>19</v>
      </c>
      <c r="D29" s="14"/>
      <c r="J29" s="1"/>
    </row>
    <row r="30" spans="1:10" x14ac:dyDescent="0.15">
      <c r="A30" s="18">
        <f t="shared" ca="1" si="0"/>
        <v>0.17106390196381926</v>
      </c>
      <c r="B30" s="18">
        <f t="shared" ca="1" si="1"/>
        <v>62</v>
      </c>
      <c r="C30" s="13" t="s">
        <v>20</v>
      </c>
      <c r="D30" s="14"/>
      <c r="J30" s="1"/>
    </row>
    <row r="31" spans="1:10" x14ac:dyDescent="0.15">
      <c r="A31" s="18">
        <f t="shared" ca="1" si="0"/>
        <v>0.11199936927911902</v>
      </c>
      <c r="B31" s="18">
        <f t="shared" ca="1" si="1"/>
        <v>68</v>
      </c>
      <c r="C31" s="13" t="s">
        <v>21</v>
      </c>
      <c r="D31" s="14"/>
      <c r="J31" s="1"/>
    </row>
    <row r="32" spans="1:10" x14ac:dyDescent="0.15">
      <c r="A32" s="18">
        <f t="shared" ca="1" si="0"/>
        <v>0.11609571034471444</v>
      </c>
      <c r="B32" s="18">
        <f t="shared" ca="1" si="1"/>
        <v>67</v>
      </c>
      <c r="C32" s="13" t="s">
        <v>22</v>
      </c>
      <c r="D32" s="14"/>
      <c r="J32" s="1"/>
    </row>
    <row r="33" spans="1:10" x14ac:dyDescent="0.15">
      <c r="A33" s="18">
        <f t="shared" ca="1" si="0"/>
        <v>0.67063407972710731</v>
      </c>
      <c r="B33" s="18">
        <f t="shared" ca="1" si="1"/>
        <v>28</v>
      </c>
      <c r="C33" s="13" t="s">
        <v>23</v>
      </c>
      <c r="D33" s="14"/>
      <c r="J33" s="1"/>
    </row>
    <row r="34" spans="1:10" x14ac:dyDescent="0.15">
      <c r="A34" s="18">
        <f t="shared" ca="1" si="0"/>
        <v>0.28678053942274961</v>
      </c>
      <c r="B34" s="18">
        <f t="shared" ca="1" si="1"/>
        <v>57</v>
      </c>
      <c r="C34" s="13" t="s">
        <v>24</v>
      </c>
      <c r="D34" s="14"/>
      <c r="J34" s="1"/>
    </row>
    <row r="35" spans="1:10" x14ac:dyDescent="0.15">
      <c r="A35" s="18">
        <f t="shared" ca="1" si="0"/>
        <v>0.34444602072818176</v>
      </c>
      <c r="B35" s="18">
        <f t="shared" ca="1" si="1"/>
        <v>52</v>
      </c>
      <c r="C35" s="13" t="s">
        <v>25</v>
      </c>
      <c r="D35" s="14"/>
      <c r="J35" s="1"/>
    </row>
    <row r="36" spans="1:10" x14ac:dyDescent="0.15">
      <c r="A36" s="18">
        <f t="shared" ca="1" si="0"/>
        <v>0.88824322249473031</v>
      </c>
      <c r="B36" s="18">
        <f t="shared" ca="1" si="1"/>
        <v>10</v>
      </c>
      <c r="C36" s="13" t="s">
        <v>26</v>
      </c>
      <c r="D36" s="14"/>
      <c r="J36" s="1"/>
    </row>
    <row r="37" spans="1:10" x14ac:dyDescent="0.15">
      <c r="A37" s="18">
        <f t="shared" ca="1" si="0"/>
        <v>0.38787289643254708</v>
      </c>
      <c r="B37" s="18">
        <f t="shared" ca="1" si="1"/>
        <v>49</v>
      </c>
      <c r="C37" s="13" t="s">
        <v>27</v>
      </c>
      <c r="D37" s="14"/>
      <c r="J37" s="1"/>
    </row>
    <row r="38" spans="1:10" x14ac:dyDescent="0.15">
      <c r="A38" s="18">
        <f t="shared" ca="1" si="0"/>
        <v>0.73976057909859994</v>
      </c>
      <c r="B38" s="18">
        <f t="shared" ca="1" si="1"/>
        <v>22</v>
      </c>
      <c r="C38" s="13" t="s">
        <v>28</v>
      </c>
      <c r="D38" s="14"/>
      <c r="J38" s="1"/>
    </row>
    <row r="39" spans="1:10" x14ac:dyDescent="0.15">
      <c r="A39" s="18">
        <f t="shared" ca="1" si="0"/>
        <v>0.8034990719861016</v>
      </c>
      <c r="B39" s="18">
        <f t="shared" ca="1" si="1"/>
        <v>19</v>
      </c>
      <c r="C39" s="13" t="s">
        <v>29</v>
      </c>
      <c r="D39" s="14"/>
      <c r="J39" s="1"/>
    </row>
    <row r="40" spans="1:10" x14ac:dyDescent="0.15">
      <c r="A40" s="18">
        <f t="shared" ca="1" si="0"/>
        <v>0.82757756100734958</v>
      </c>
      <c r="B40" s="18">
        <f t="shared" ca="1" si="1"/>
        <v>14</v>
      </c>
      <c r="C40" s="13" t="s">
        <v>30</v>
      </c>
      <c r="D40" s="14"/>
      <c r="J40" s="1"/>
    </row>
    <row r="41" spans="1:10" x14ac:dyDescent="0.15">
      <c r="A41" s="18">
        <f t="shared" ca="1" si="0"/>
        <v>0.84335581717839114</v>
      </c>
      <c r="B41" s="18">
        <f t="shared" ca="1" si="1"/>
        <v>12</v>
      </c>
      <c r="C41" s="13" t="s">
        <v>31</v>
      </c>
      <c r="D41" s="14"/>
      <c r="J41" s="1"/>
    </row>
    <row r="42" spans="1:10" x14ac:dyDescent="0.15">
      <c r="A42" s="18">
        <f t="shared" ca="1" si="0"/>
        <v>0.90480930858958253</v>
      </c>
      <c r="B42" s="18">
        <f t="shared" ca="1" si="1"/>
        <v>7</v>
      </c>
      <c r="C42" s="13" t="s">
        <v>32</v>
      </c>
      <c r="D42" s="14"/>
      <c r="J42" s="1"/>
    </row>
    <row r="43" spans="1:10" x14ac:dyDescent="0.15">
      <c r="A43" s="18">
        <f t="shared" ca="1" si="0"/>
        <v>0.82447027222078517</v>
      </c>
      <c r="B43" s="18">
        <f t="shared" ca="1" si="1"/>
        <v>15</v>
      </c>
      <c r="C43" s="13" t="s">
        <v>33</v>
      </c>
      <c r="D43" s="14"/>
      <c r="J43" s="1"/>
    </row>
    <row r="44" spans="1:10" x14ac:dyDescent="0.15">
      <c r="A44" s="18">
        <f t="shared" ca="1" si="0"/>
        <v>0.48264690555326284</v>
      </c>
      <c r="B44" s="18">
        <f t="shared" ca="1" si="1"/>
        <v>40</v>
      </c>
      <c r="C44" s="13" t="s">
        <v>34</v>
      </c>
      <c r="D44" s="14"/>
      <c r="J44" s="1"/>
    </row>
    <row r="45" spans="1:10" x14ac:dyDescent="0.15">
      <c r="A45" s="18">
        <f t="shared" ca="1" si="0"/>
        <v>7.5435108267513873E-2</v>
      </c>
      <c r="B45" s="18">
        <f t="shared" ca="1" si="1"/>
        <v>71</v>
      </c>
      <c r="C45" s="13" t="s">
        <v>35</v>
      </c>
      <c r="D45" s="14"/>
      <c r="J45" s="1"/>
    </row>
    <row r="46" spans="1:10" x14ac:dyDescent="0.15">
      <c r="A46" s="18">
        <f t="shared" ca="1" si="0"/>
        <v>0.8067976241201551</v>
      </c>
      <c r="B46" s="18">
        <f t="shared" ca="1" si="1"/>
        <v>18</v>
      </c>
      <c r="C46" s="13" t="s">
        <v>36</v>
      </c>
      <c r="D46" s="14"/>
      <c r="J46" s="1"/>
    </row>
    <row r="47" spans="1:10" x14ac:dyDescent="0.15">
      <c r="A47" s="18">
        <f t="shared" ca="1" si="0"/>
        <v>0.54610777880277461</v>
      </c>
      <c r="B47" s="18">
        <f t="shared" ca="1" si="1"/>
        <v>37</v>
      </c>
      <c r="C47" s="13" t="s">
        <v>37</v>
      </c>
      <c r="D47" s="14"/>
      <c r="J47" s="1"/>
    </row>
    <row r="48" spans="1:10" x14ac:dyDescent="0.15">
      <c r="A48" s="18">
        <f t="shared" ca="1" si="0"/>
        <v>0.19760994356672712</v>
      </c>
      <c r="B48" s="18">
        <f t="shared" ca="1" si="1"/>
        <v>60</v>
      </c>
      <c r="C48" s="13" t="s">
        <v>38</v>
      </c>
      <c r="D48" s="14"/>
      <c r="J48" s="1"/>
    </row>
    <row r="49" spans="1:10" x14ac:dyDescent="0.15">
      <c r="A49" s="18">
        <f t="shared" ca="1" si="0"/>
        <v>0.94939543779218571</v>
      </c>
      <c r="B49" s="18">
        <f t="shared" ca="1" si="1"/>
        <v>3</v>
      </c>
      <c r="C49" s="13" t="s">
        <v>39</v>
      </c>
      <c r="D49" s="14"/>
      <c r="J49" s="1"/>
    </row>
    <row r="50" spans="1:10" x14ac:dyDescent="0.15">
      <c r="A50" s="18">
        <f t="shared" ca="1" si="0"/>
        <v>0.71181944137184905</v>
      </c>
      <c r="B50" s="18">
        <f t="shared" ca="1" si="1"/>
        <v>25</v>
      </c>
      <c r="C50" s="13" t="s">
        <v>40</v>
      </c>
      <c r="D50" s="14"/>
      <c r="J50" s="1"/>
    </row>
    <row r="51" spans="1:10" x14ac:dyDescent="0.15">
      <c r="A51" s="18">
        <f t="shared" ca="1" si="0"/>
        <v>0.57269347080033139</v>
      </c>
      <c r="B51" s="18">
        <f t="shared" ca="1" si="1"/>
        <v>34</v>
      </c>
      <c r="C51" s="13" t="s">
        <v>41</v>
      </c>
      <c r="D51" s="14"/>
      <c r="J51" s="1"/>
    </row>
    <row r="52" spans="1:10" x14ac:dyDescent="0.15">
      <c r="A52" s="18">
        <f t="shared" ca="1" si="0"/>
        <v>0.74394264750653494</v>
      </c>
      <c r="B52" s="18">
        <f t="shared" ca="1" si="1"/>
        <v>21</v>
      </c>
      <c r="C52" s="13" t="s">
        <v>42</v>
      </c>
      <c r="D52" s="14"/>
      <c r="J52" s="1"/>
    </row>
    <row r="53" spans="1:10" x14ac:dyDescent="0.15">
      <c r="A53" s="18">
        <f t="shared" ca="1" si="0"/>
        <v>8.1877903741770397E-2</v>
      </c>
      <c r="B53" s="18">
        <f t="shared" ca="1" si="1"/>
        <v>70</v>
      </c>
      <c r="C53" s="13" t="s">
        <v>43</v>
      </c>
      <c r="D53" s="14"/>
      <c r="J53" s="1"/>
    </row>
    <row r="54" spans="1:10" x14ac:dyDescent="0.15">
      <c r="A54" s="18">
        <f t="shared" ca="1" si="0"/>
        <v>0.44254017632026466</v>
      </c>
      <c r="B54" s="18">
        <f t="shared" ca="1" si="1"/>
        <v>44</v>
      </c>
      <c r="C54" s="13" t="s">
        <v>44</v>
      </c>
      <c r="D54" s="14"/>
      <c r="J54" s="1"/>
    </row>
    <row r="55" spans="1:10" x14ac:dyDescent="0.15">
      <c r="A55" s="18">
        <f t="shared" ca="1" si="0"/>
        <v>0.15326743822396471</v>
      </c>
      <c r="B55" s="18">
        <f t="shared" ca="1" si="1"/>
        <v>64</v>
      </c>
      <c r="C55" s="13" t="s">
        <v>45</v>
      </c>
      <c r="D55" s="14"/>
      <c r="J55" s="1"/>
    </row>
    <row r="56" spans="1:10" x14ac:dyDescent="0.15">
      <c r="A56" s="18">
        <f t="shared" ca="1" si="0"/>
        <v>0.81303926481453204</v>
      </c>
      <c r="B56" s="18">
        <f t="shared" ca="1" si="1"/>
        <v>16</v>
      </c>
      <c r="C56" s="13" t="s">
        <v>46</v>
      </c>
      <c r="D56" s="14"/>
      <c r="J56" s="1"/>
    </row>
    <row r="57" spans="1:10" x14ac:dyDescent="0.15">
      <c r="A57" s="18">
        <f t="shared" ca="1" si="0"/>
        <v>0.19570529442671392</v>
      </c>
      <c r="B57" s="18">
        <f t="shared" ca="1" si="1"/>
        <v>61</v>
      </c>
      <c r="C57" s="13" t="s">
        <v>47</v>
      </c>
      <c r="D57" s="14"/>
      <c r="J57" s="1"/>
    </row>
    <row r="58" spans="1:10" x14ac:dyDescent="0.15">
      <c r="A58" s="18">
        <f t="shared" ca="1" si="0"/>
        <v>2.5642113759375085E-2</v>
      </c>
      <c r="B58" s="18">
        <f t="shared" ca="1" si="1"/>
        <v>73</v>
      </c>
      <c r="C58" s="13" t="s">
        <v>48</v>
      </c>
      <c r="D58" s="14"/>
      <c r="J58" s="1"/>
    </row>
    <row r="59" spans="1:10" x14ac:dyDescent="0.15">
      <c r="A59" s="18">
        <f t="shared" ca="1" si="0"/>
        <v>0.14062604929367495</v>
      </c>
      <c r="B59" s="18">
        <f t="shared" ca="1" si="1"/>
        <v>65</v>
      </c>
      <c r="C59" s="13" t="s">
        <v>49</v>
      </c>
      <c r="D59" s="14"/>
      <c r="J59" s="1"/>
    </row>
    <row r="60" spans="1:10" x14ac:dyDescent="0.15">
      <c r="A60" s="18">
        <f t="shared" ca="1" si="0"/>
        <v>0.20514832451051457</v>
      </c>
      <c r="B60" s="18">
        <f t="shared" ca="1" si="1"/>
        <v>59</v>
      </c>
      <c r="C60" s="13" t="s">
        <v>50</v>
      </c>
      <c r="D60" s="14"/>
      <c r="J60" s="1"/>
    </row>
    <row r="61" spans="1:10" x14ac:dyDescent="0.15">
      <c r="A61" s="18">
        <f t="shared" ca="1" si="0"/>
        <v>2.2671212524571716E-2</v>
      </c>
      <c r="B61" s="18">
        <f t="shared" ca="1" si="1"/>
        <v>74</v>
      </c>
      <c r="C61" s="13" t="s">
        <v>51</v>
      </c>
      <c r="D61" s="14"/>
      <c r="J61" s="1"/>
    </row>
    <row r="62" spans="1:10" x14ac:dyDescent="0.15">
      <c r="A62" s="18">
        <f t="shared" ca="1" si="0"/>
        <v>0.15899849895470508</v>
      </c>
      <c r="B62" s="18">
        <f t="shared" ca="1" si="1"/>
        <v>63</v>
      </c>
      <c r="C62" s="13" t="s">
        <v>52</v>
      </c>
      <c r="D62" s="14"/>
      <c r="J62" s="1"/>
    </row>
    <row r="63" spans="1:10" x14ac:dyDescent="0.15">
      <c r="A63" s="18">
        <f t="shared" ca="1" si="0"/>
        <v>0.34404222488107838</v>
      </c>
      <c r="B63" s="18">
        <f t="shared" ca="1" si="1"/>
        <v>53</v>
      </c>
      <c r="C63" s="13" t="s">
        <v>53</v>
      </c>
      <c r="D63" s="14"/>
      <c r="J63" s="1"/>
    </row>
    <row r="64" spans="1:10" x14ac:dyDescent="0.15">
      <c r="A64" s="18">
        <f t="shared" ca="1" si="0"/>
        <v>0.71772612386598378</v>
      </c>
      <c r="B64" s="18">
        <f t="shared" ca="1" si="1"/>
        <v>24</v>
      </c>
      <c r="C64" s="13" t="s">
        <v>54</v>
      </c>
      <c r="D64" s="14"/>
      <c r="J64" s="1"/>
    </row>
    <row r="65" spans="1:10" x14ac:dyDescent="0.15">
      <c r="A65" s="18">
        <f t="shared" ca="1" si="0"/>
        <v>0.35686597287668276</v>
      </c>
      <c r="B65" s="18">
        <f t="shared" ca="1" si="1"/>
        <v>51</v>
      </c>
      <c r="C65" s="13" t="s">
        <v>55</v>
      </c>
      <c r="D65" s="14"/>
      <c r="J65" s="1"/>
    </row>
    <row r="66" spans="1:10" x14ac:dyDescent="0.15">
      <c r="A66" s="18">
        <f t="shared" ca="1" si="0"/>
        <v>0.97174832299406244</v>
      </c>
      <c r="B66" s="18">
        <f t="shared" ca="1" si="1"/>
        <v>1</v>
      </c>
      <c r="C66" s="13" t="s">
        <v>56</v>
      </c>
      <c r="D66" s="14"/>
      <c r="J66" s="1"/>
    </row>
    <row r="67" spans="1:10" x14ac:dyDescent="0.15">
      <c r="A67" s="18">
        <f t="shared" ca="1" si="0"/>
        <v>0.85774634081607193</v>
      </c>
      <c r="B67" s="18">
        <f t="shared" ca="1" si="1"/>
        <v>11</v>
      </c>
      <c r="C67" s="13" t="s">
        <v>57</v>
      </c>
      <c r="D67" s="14"/>
      <c r="J67" s="1"/>
    </row>
    <row r="68" spans="1:10" x14ac:dyDescent="0.15">
      <c r="A68" s="18">
        <f t="shared" ca="1" si="0"/>
        <v>0.71146558852227337</v>
      </c>
      <c r="B68" s="18">
        <f t="shared" ca="1" si="1"/>
        <v>26</v>
      </c>
      <c r="C68" s="13" t="s">
        <v>58</v>
      </c>
      <c r="D68" s="14"/>
      <c r="J68" s="1"/>
    </row>
    <row r="69" spans="1:10" x14ac:dyDescent="0.15">
      <c r="A69" s="18">
        <f t="shared" ca="1" si="0"/>
        <v>0.30688209249364617</v>
      </c>
      <c r="B69" s="18">
        <f t="shared" ca="1" si="1"/>
        <v>54</v>
      </c>
      <c r="C69" s="13" t="s">
        <v>59</v>
      </c>
      <c r="D69" s="14"/>
      <c r="J69" s="1"/>
    </row>
    <row r="70" spans="1:10" x14ac:dyDescent="0.15">
      <c r="A70" s="18">
        <f t="shared" ca="1" si="0"/>
        <v>0.8345513580457965</v>
      </c>
      <c r="B70" s="18">
        <f t="shared" ca="1" si="1"/>
        <v>13</v>
      </c>
      <c r="C70" s="13" t="s">
        <v>60</v>
      </c>
      <c r="D70" s="14"/>
      <c r="J70" s="1"/>
    </row>
    <row r="71" spans="1:10" x14ac:dyDescent="0.15">
      <c r="A71" s="18">
        <f t="shared" ca="1" si="0"/>
        <v>0.81303432001339571</v>
      </c>
      <c r="B71" s="18">
        <f t="shared" ca="1" si="1"/>
        <v>17</v>
      </c>
      <c r="C71" s="13" t="s">
        <v>61</v>
      </c>
      <c r="D71" s="14"/>
      <c r="J71" s="1"/>
    </row>
    <row r="72" spans="1:10" x14ac:dyDescent="0.15">
      <c r="A72" s="18">
        <f t="shared" ca="1" si="0"/>
        <v>0.71849065542636315</v>
      </c>
      <c r="B72" s="18">
        <f t="shared" ca="1" si="1"/>
        <v>23</v>
      </c>
      <c r="C72" s="13" t="s">
        <v>62</v>
      </c>
      <c r="D72" s="14"/>
      <c r="J72" s="1"/>
    </row>
    <row r="73" spans="1:10" x14ac:dyDescent="0.15">
      <c r="A73" s="18">
        <f t="shared" ca="1" si="0"/>
        <v>0.62886030951090532</v>
      </c>
      <c r="B73" s="18">
        <f t="shared" ca="1" si="1"/>
        <v>33</v>
      </c>
      <c r="C73" s="13" t="s">
        <v>63</v>
      </c>
      <c r="D73" s="14"/>
      <c r="J73" s="1"/>
    </row>
    <row r="74" spans="1:10" x14ac:dyDescent="0.15">
      <c r="A74" s="18">
        <f t="shared" ca="1" si="0"/>
        <v>6.2262206796842579E-2</v>
      </c>
      <c r="B74" s="18">
        <f t="shared" ca="1" si="1"/>
        <v>72</v>
      </c>
      <c r="C74" s="13" t="s">
        <v>64</v>
      </c>
      <c r="D74" s="14"/>
      <c r="J74" s="1"/>
    </row>
    <row r="75" spans="1:10" x14ac:dyDescent="0.15">
      <c r="A75" s="18">
        <f t="shared" ca="1" si="0"/>
        <v>0.89320419730767164</v>
      </c>
      <c r="B75" s="18">
        <f t="shared" ca="1" si="1"/>
        <v>9</v>
      </c>
      <c r="C75" s="13" t="s">
        <v>65</v>
      </c>
      <c r="D75" s="14"/>
      <c r="J75" s="1"/>
    </row>
    <row r="76" spans="1:10" x14ac:dyDescent="0.15">
      <c r="A76" s="18">
        <f t="shared" ca="1" si="0"/>
        <v>0.45495705755223814</v>
      </c>
      <c r="B76" s="18">
        <f t="shared" ca="1" si="1"/>
        <v>41</v>
      </c>
      <c r="C76" s="13" t="s">
        <v>66</v>
      </c>
      <c r="D76" s="14"/>
      <c r="J76" s="1"/>
    </row>
    <row r="77" spans="1:10" x14ac:dyDescent="0.15">
      <c r="A77" s="18">
        <f t="shared" ca="1" si="0"/>
        <v>0.910283970216756</v>
      </c>
      <c r="B77" s="18">
        <f t="shared" ca="1" si="1"/>
        <v>6</v>
      </c>
      <c r="C77" s="13" t="s">
        <v>67</v>
      </c>
      <c r="D77" s="14"/>
      <c r="J77" s="1"/>
    </row>
    <row r="78" spans="1:10" x14ac:dyDescent="0.15">
      <c r="A78" s="18">
        <f t="shared" ca="1" si="0"/>
        <v>0.75416806116945845</v>
      </c>
      <c r="B78" s="18">
        <f t="shared" ca="1" si="1"/>
        <v>20</v>
      </c>
      <c r="C78" s="13" t="s">
        <v>68</v>
      </c>
      <c r="D78" s="14"/>
      <c r="J78" s="1"/>
    </row>
    <row r="79" spans="1:10" x14ac:dyDescent="0.15">
      <c r="A79" s="18">
        <f t="shared" ref="A79:A88" ca="1" si="2">RAND()</f>
        <v>0.44114619882117601</v>
      </c>
      <c r="B79" s="18">
        <f t="shared" ref="B79:B88" ca="1" si="3">_xlfn.RANK.EQ(A79,$A$14:$A$88)</f>
        <v>45</v>
      </c>
      <c r="C79" s="13" t="s">
        <v>69</v>
      </c>
      <c r="D79" s="14"/>
      <c r="J79" s="1"/>
    </row>
    <row r="80" spans="1:10" x14ac:dyDescent="0.15">
      <c r="A80" s="18">
        <f t="shared" ca="1" si="2"/>
        <v>0.53654575378604397</v>
      </c>
      <c r="B80" s="18">
        <f t="shared" ca="1" si="3"/>
        <v>38</v>
      </c>
      <c r="C80" s="13" t="s">
        <v>70</v>
      </c>
      <c r="D80" s="14"/>
      <c r="J80" s="1"/>
    </row>
    <row r="81" spans="1:10" x14ac:dyDescent="0.15">
      <c r="A81" s="18">
        <f t="shared" ca="1" si="2"/>
        <v>0.64274339835672412</v>
      </c>
      <c r="B81" s="18">
        <f t="shared" ca="1" si="3"/>
        <v>32</v>
      </c>
      <c r="C81" s="13" t="s">
        <v>71</v>
      </c>
      <c r="D81" s="14"/>
      <c r="J81" s="1"/>
    </row>
    <row r="82" spans="1:10" x14ac:dyDescent="0.15">
      <c r="A82" s="18">
        <f t="shared" ca="1" si="2"/>
        <v>0.28730970565887193</v>
      </c>
      <c r="B82" s="18">
        <f t="shared" ca="1" si="3"/>
        <v>56</v>
      </c>
      <c r="C82" s="13" t="s">
        <v>72</v>
      </c>
      <c r="D82" s="14"/>
      <c r="J82" s="1"/>
    </row>
    <row r="83" spans="1:10" x14ac:dyDescent="0.15">
      <c r="A83" s="18">
        <f t="shared" ca="1" si="2"/>
        <v>0.21273036690983926</v>
      </c>
      <c r="B83" s="18">
        <f t="shared" ca="1" si="3"/>
        <v>58</v>
      </c>
      <c r="C83" s="13" t="s">
        <v>73</v>
      </c>
      <c r="D83" s="14"/>
      <c r="J83" s="1"/>
    </row>
    <row r="84" spans="1:10" x14ac:dyDescent="0.15">
      <c r="A84" s="18">
        <f t="shared" ca="1" si="2"/>
        <v>0.5679178420127744</v>
      </c>
      <c r="B84" s="18">
        <f t="shared" ca="1" si="3"/>
        <v>36</v>
      </c>
      <c r="C84" s="13" t="s">
        <v>74</v>
      </c>
      <c r="D84" s="14"/>
      <c r="J84" s="1"/>
    </row>
    <row r="85" spans="1:10" x14ac:dyDescent="0.15">
      <c r="A85" s="18">
        <f t="shared" ca="1" si="2"/>
        <v>0.67012021535728716</v>
      </c>
      <c r="B85" s="18">
        <f t="shared" ca="1" si="3"/>
        <v>29</v>
      </c>
      <c r="C85" s="13" t="s">
        <v>75</v>
      </c>
      <c r="D85" s="14"/>
      <c r="J85" s="1"/>
    </row>
    <row r="86" spans="1:10" x14ac:dyDescent="0.15">
      <c r="A86" s="18">
        <f t="shared" ca="1" si="2"/>
        <v>0.42985341336997995</v>
      </c>
      <c r="B86" s="18">
        <f t="shared" ca="1" si="3"/>
        <v>47</v>
      </c>
      <c r="C86" s="13" t="s">
        <v>76</v>
      </c>
      <c r="D86" s="14"/>
      <c r="J86" s="1"/>
    </row>
    <row r="87" spans="1:10" x14ac:dyDescent="0.15">
      <c r="A87" s="18">
        <f t="shared" ca="1" si="2"/>
        <v>0.36795287341096505</v>
      </c>
      <c r="B87" s="18">
        <f t="shared" ca="1" si="3"/>
        <v>50</v>
      </c>
      <c r="C87" s="13" t="s">
        <v>77</v>
      </c>
      <c r="D87" s="14"/>
    </row>
    <row r="88" spans="1:10" x14ac:dyDescent="0.15">
      <c r="A88" s="19">
        <f t="shared" ca="1" si="2"/>
        <v>0.29990079292029181</v>
      </c>
      <c r="B88" s="19">
        <f t="shared" ca="1" si="3"/>
        <v>55</v>
      </c>
      <c r="C88" s="15" t="s">
        <v>78</v>
      </c>
      <c r="D88" s="16"/>
    </row>
  </sheetData>
  <phoneticPr fontId="1"/>
  <pageMargins left="0.3" right="0.2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通常ビンゴ</vt:lpstr>
      <vt:lpstr>オリジナルビンゴ（VLOOKUP）</vt:lpstr>
      <vt:lpstr>オリジナルビンゴ（XLOOKUP）</vt:lpstr>
      <vt:lpstr>'オリジナルビンゴ（VLOOKUP）'!Print_Area</vt:lpstr>
      <vt:lpstr>'オリジナルビンゴ（XLOOKUP）'!Print_Area</vt:lpstr>
      <vt:lpstr>通常ビンゴ!Print_Area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User2</cp:lastModifiedBy>
  <cp:lastPrinted>2026-09-11T22:26:28Z</cp:lastPrinted>
  <dcterms:created xsi:type="dcterms:W3CDTF">2023-09-22T04:20:50Z</dcterms:created>
  <dcterms:modified xsi:type="dcterms:W3CDTF">2026-09-19T07:11:06Z</dcterms:modified>
</cp:coreProperties>
</file>